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19200" windowHeight="114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0" i="1"/>
  <c r="G20" i="1"/>
  <c r="G21" i="1"/>
  <c r="H21" i="1" s="1"/>
  <c r="F21" i="1"/>
  <c r="G18" i="1"/>
  <c r="H18" i="1" s="1"/>
  <c r="F18" i="1"/>
  <c r="G7" i="1"/>
  <c r="H32" i="1"/>
  <c r="G32" i="1" l="1"/>
  <c r="H20" i="1"/>
  <c r="G36" i="1"/>
  <c r="H36" i="1" s="1"/>
  <c r="G35" i="1"/>
  <c r="H35" i="1" s="1"/>
  <c r="G30" i="1"/>
  <c r="H30" i="1" s="1"/>
  <c r="G29" i="1"/>
  <c r="H29" i="1" s="1"/>
  <c r="G27" i="1"/>
  <c r="H27" i="1" s="1"/>
  <c r="G26" i="1"/>
  <c r="H26" i="1" s="1"/>
  <c r="G24" i="1"/>
  <c r="H24" i="1" s="1"/>
  <c r="G23" i="1"/>
  <c r="H23" i="1" s="1"/>
  <c r="G17" i="1"/>
  <c r="H17" i="1" s="1"/>
  <c r="G15" i="1"/>
  <c r="H15" i="1" s="1"/>
  <c r="G14" i="1"/>
  <c r="H14" i="1" s="1"/>
  <c r="G12" i="1"/>
  <c r="H12" i="1" s="1"/>
  <c r="G11" i="1"/>
  <c r="H11" i="1" s="1"/>
  <c r="G10" i="1"/>
  <c r="H10" i="1" s="1"/>
  <c r="G9" i="1"/>
  <c r="H9" i="1" s="1"/>
  <c r="H8" i="1"/>
  <c r="G8" i="1"/>
  <c r="H7" i="1"/>
</calcChain>
</file>

<file path=xl/sharedStrings.xml><?xml version="1.0" encoding="utf-8"?>
<sst xmlns="http://schemas.openxmlformats.org/spreadsheetml/2006/main" count="69" uniqueCount="55">
  <si>
    <t>Захід</t>
  </si>
  <si>
    <t>Стаття витрат</t>
  </si>
  <si>
    <t>Розрахунок статті витрат</t>
  </si>
  <si>
    <t>Джерела фінансування</t>
  </si>
  <si>
    <t>орієнтовна ціна за од. (грн.)</t>
  </si>
  <si>
    <t>кіль-кість</t>
  </si>
  <si>
    <t>сума (грн.)</t>
  </si>
  <si>
    <t>громад-ський бюджет</t>
  </si>
  <si>
    <t>заявник разом з партне-рами</t>
  </si>
  <si>
    <t>Захід 1</t>
  </si>
  <si>
    <t>1.</t>
  </si>
  <si>
    <t>Придбання та доставка елементів майданчика</t>
  </si>
  <si>
    <t>Послуга</t>
  </si>
  <si>
    <t>Ігровий комплекс</t>
  </si>
  <si>
    <t>Гойдалка універсальна</t>
  </si>
  <si>
    <t>Балансир великий</t>
  </si>
  <si>
    <t>Карусель читиримісна</t>
  </si>
  <si>
    <t>Лавки</t>
  </si>
  <si>
    <t>Разом</t>
  </si>
  <si>
    <t>Захід 2</t>
  </si>
  <si>
    <t>2.</t>
  </si>
  <si>
    <t>Придбання,доставка та планування чорнозему</t>
  </si>
  <si>
    <t>3.</t>
  </si>
  <si>
    <t>Захід 3</t>
  </si>
  <si>
    <t>Розробка грунта</t>
  </si>
  <si>
    <t>Захід 4</t>
  </si>
  <si>
    <t>Демонтаж асфальту</t>
  </si>
  <si>
    <t>Захід 5</t>
  </si>
  <si>
    <t>Демонтаж бетонних конструкцій і покриття</t>
  </si>
  <si>
    <t>Захід 6</t>
  </si>
  <si>
    <t>Придбання та улаштування бордюр</t>
  </si>
  <si>
    <t>558 м.п.</t>
  </si>
  <si>
    <t>Придбання та монтаж тротуарної плитки</t>
  </si>
  <si>
    <t>Захід 8</t>
  </si>
  <si>
    <t>Вивіз та навантаження будівельного сміття та бетонних елементів</t>
  </si>
  <si>
    <t>8.</t>
  </si>
  <si>
    <t>7.</t>
  </si>
  <si>
    <t>6.</t>
  </si>
  <si>
    <t>5.</t>
  </si>
  <si>
    <t>4.</t>
  </si>
  <si>
    <t>47т.</t>
  </si>
  <si>
    <t>Загальний бюджет проекту</t>
  </si>
  <si>
    <t>12 м³</t>
  </si>
  <si>
    <t>142 м³</t>
  </si>
  <si>
    <t>43 м³</t>
  </si>
  <si>
    <t>71 м³</t>
  </si>
  <si>
    <t>334 м³</t>
  </si>
  <si>
    <t>№ з/п</t>
  </si>
  <si>
    <t>Питома вага витрат до загального бюджету проекту, %</t>
  </si>
  <si>
    <t>ІІІ БЮДЖЕТ ПРОЕКТУ</t>
  </si>
  <si>
    <t>підпис автора проекту</t>
  </si>
  <si>
    <t>ініціали, прізвище</t>
  </si>
  <si>
    <t>дата</t>
  </si>
  <si>
    <t>Л.П. Олешко</t>
  </si>
  <si>
    <t xml:space="preserve">    Загальний бюджет проекту дитячого майданчика по вул. Соборності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</si>
</sst>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left" vertical="distributed" wrapText="1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2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/>
    <xf numFmtId="0" fontId="2" fillId="0" borderId="8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2" fontId="2" fillId="0" borderId="8" xfId="0" applyNumberFormat="1" applyFont="1" applyBorder="1" applyAlignment="1">
      <alignment horizontal="left" wrapText="1"/>
    </xf>
    <xf numFmtId="2" fontId="2" fillId="0" borderId="10" xfId="0" applyNumberFormat="1" applyFont="1" applyBorder="1" applyAlignment="1">
      <alignment horizontal="left" wrapText="1"/>
    </xf>
    <xf numFmtId="2" fontId="2" fillId="0" borderId="9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distributed" wrapText="1"/>
    </xf>
    <xf numFmtId="0" fontId="1" fillId="0" borderId="2" xfId="0" applyFont="1" applyBorder="1" applyAlignment="1">
      <alignment horizontal="center" vertical="distributed" wrapText="1"/>
    </xf>
    <xf numFmtId="0" fontId="2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2" fontId="3" fillId="0" borderId="5" xfId="0" applyNumberFormat="1" applyFont="1" applyBorder="1" applyAlignment="1">
      <alignment horizontal="center" wrapText="1"/>
    </xf>
    <xf numFmtId="2" fontId="5" fillId="0" borderId="6" xfId="0" applyNumberFormat="1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distributed" wrapText="1"/>
    </xf>
    <xf numFmtId="0" fontId="3" fillId="0" borderId="2" xfId="0" applyFont="1" applyBorder="1" applyAlignment="1">
      <alignment horizontal="center" vertical="distributed" wrapText="1"/>
    </xf>
    <xf numFmtId="0" fontId="3" fillId="0" borderId="4" xfId="0" applyFont="1" applyBorder="1" applyAlignment="1">
      <alignment horizontal="center" vertical="distributed" wrapText="1"/>
    </xf>
    <xf numFmtId="0" fontId="2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left" vertical="distributed" wrapText="1"/>
    </xf>
    <xf numFmtId="0" fontId="1" fillId="0" borderId="9" xfId="0" applyFont="1" applyBorder="1" applyAlignment="1">
      <alignment horizontal="left" vertical="distributed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>
      <selection activeCell="J49" sqref="J49"/>
    </sheetView>
  </sheetViews>
  <sheetFormatPr defaultRowHeight="15" x14ac:dyDescent="0.25"/>
  <cols>
    <col min="1" max="1" width="4.85546875" customWidth="1"/>
    <col min="2" max="2" width="21.7109375" customWidth="1"/>
    <col min="3" max="3" width="10.140625" customWidth="1"/>
    <col min="4" max="4" width="9.5703125" bestFit="1" customWidth="1"/>
    <col min="6" max="6" width="12.140625" customWidth="1"/>
    <col min="7" max="7" width="10.7109375" customWidth="1"/>
    <col min="8" max="8" width="12.7109375" customWidth="1"/>
  </cols>
  <sheetData>
    <row r="1" spans="1:8" x14ac:dyDescent="0.25">
      <c r="A1" s="51" t="s">
        <v>49</v>
      </c>
      <c r="B1" s="46"/>
      <c r="C1" s="46"/>
      <c r="D1" s="46"/>
      <c r="E1" s="46"/>
      <c r="F1" s="46"/>
      <c r="G1" s="46"/>
      <c r="H1" s="46"/>
    </row>
    <row r="2" spans="1:8" x14ac:dyDescent="0.25">
      <c r="A2" s="49" t="s">
        <v>54</v>
      </c>
      <c r="B2" s="50"/>
      <c r="C2" s="50"/>
      <c r="D2" s="50"/>
      <c r="E2" s="50"/>
      <c r="F2" s="50"/>
      <c r="G2" s="50"/>
      <c r="H2" s="50"/>
    </row>
    <row r="3" spans="1:8" ht="32.25" customHeight="1" x14ac:dyDescent="0.25">
      <c r="A3" s="47" t="s">
        <v>47</v>
      </c>
      <c r="B3" s="22" t="s">
        <v>0</v>
      </c>
      <c r="C3" s="20" t="s">
        <v>1</v>
      </c>
      <c r="D3" s="41" t="s">
        <v>2</v>
      </c>
      <c r="E3" s="42"/>
      <c r="F3" s="43"/>
      <c r="G3" s="41" t="s">
        <v>3</v>
      </c>
      <c r="H3" s="43"/>
    </row>
    <row r="4" spans="1:8" ht="45.75" customHeight="1" x14ac:dyDescent="0.25">
      <c r="A4" s="48"/>
      <c r="B4" s="23"/>
      <c r="C4" s="21"/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5" spans="1:8" x14ac:dyDescent="0.25">
      <c r="A5" s="8" t="s">
        <v>10</v>
      </c>
      <c r="B5" s="9" t="s">
        <v>9</v>
      </c>
      <c r="C5" s="5"/>
      <c r="D5" s="5"/>
      <c r="E5" s="5"/>
      <c r="F5" s="5"/>
      <c r="G5" s="5"/>
      <c r="H5" s="5"/>
    </row>
    <row r="6" spans="1:8" ht="47.25" x14ac:dyDescent="0.25">
      <c r="A6" s="10"/>
      <c r="B6" s="3" t="s">
        <v>11</v>
      </c>
      <c r="C6" s="7" t="s">
        <v>12</v>
      </c>
      <c r="D6" s="5"/>
      <c r="E6" s="24"/>
      <c r="F6" s="5"/>
      <c r="G6" s="5"/>
      <c r="H6" s="5"/>
    </row>
    <row r="7" spans="1:8" ht="15.75" x14ac:dyDescent="0.25">
      <c r="A7" s="4"/>
      <c r="B7" s="2" t="s">
        <v>13</v>
      </c>
      <c r="C7" s="5"/>
      <c r="D7" s="35">
        <v>160698</v>
      </c>
      <c r="E7" s="35">
        <v>1</v>
      </c>
      <c r="F7" s="35">
        <v>160698</v>
      </c>
      <c r="G7" s="35">
        <f>F7*0.95</f>
        <v>152663.1</v>
      </c>
      <c r="H7" s="35">
        <f>F7-G7</f>
        <v>8034.8999999999942</v>
      </c>
    </row>
    <row r="8" spans="1:8" ht="17.25" customHeight="1" x14ac:dyDescent="0.25">
      <c r="A8" s="4"/>
      <c r="B8" s="5" t="s">
        <v>14</v>
      </c>
      <c r="C8" s="5"/>
      <c r="D8" s="35">
        <v>29484</v>
      </c>
      <c r="E8" s="35">
        <v>1</v>
      </c>
      <c r="F8" s="35">
        <v>29484</v>
      </c>
      <c r="G8" s="35">
        <f>F8*0.95</f>
        <v>28009.8</v>
      </c>
      <c r="H8" s="35">
        <f>F8-G8</f>
        <v>1474.2000000000007</v>
      </c>
    </row>
    <row r="9" spans="1:8" x14ac:dyDescent="0.25">
      <c r="A9" s="4"/>
      <c r="B9" s="5" t="s">
        <v>15</v>
      </c>
      <c r="C9" s="5"/>
      <c r="D9" s="35">
        <v>7582</v>
      </c>
      <c r="E9" s="35">
        <v>1</v>
      </c>
      <c r="F9" s="35">
        <v>7582</v>
      </c>
      <c r="G9" s="35">
        <f t="shared" ref="G9:G36" si="0">F9*0.95</f>
        <v>7202.9</v>
      </c>
      <c r="H9" s="35">
        <f t="shared" ref="H9:H36" si="1">F9-G9</f>
        <v>379.10000000000036</v>
      </c>
    </row>
    <row r="10" spans="1:8" x14ac:dyDescent="0.25">
      <c r="A10" s="4"/>
      <c r="B10" s="5" t="s">
        <v>16</v>
      </c>
      <c r="C10" s="5"/>
      <c r="D10" s="35">
        <v>19306</v>
      </c>
      <c r="E10" s="35">
        <v>1</v>
      </c>
      <c r="F10" s="35">
        <v>19306</v>
      </c>
      <c r="G10" s="35">
        <f t="shared" si="0"/>
        <v>18340.7</v>
      </c>
      <c r="H10" s="35">
        <f t="shared" si="1"/>
        <v>965.29999999999927</v>
      </c>
    </row>
    <row r="11" spans="1:8" x14ac:dyDescent="0.25">
      <c r="A11" s="4"/>
      <c r="B11" s="5" t="s">
        <v>17</v>
      </c>
      <c r="C11" s="5"/>
      <c r="D11" s="35">
        <v>4000</v>
      </c>
      <c r="E11" s="35">
        <v>8</v>
      </c>
      <c r="F11" s="35">
        <v>32000</v>
      </c>
      <c r="G11" s="35">
        <f t="shared" si="0"/>
        <v>30400</v>
      </c>
      <c r="H11" s="35">
        <f t="shared" si="1"/>
        <v>1600</v>
      </c>
    </row>
    <row r="12" spans="1:8" x14ac:dyDescent="0.25">
      <c r="A12" s="28" t="s">
        <v>18</v>
      </c>
      <c r="B12" s="29"/>
      <c r="C12" s="30"/>
      <c r="D12" s="36"/>
      <c r="E12" s="36"/>
      <c r="F12" s="37">
        <v>249070</v>
      </c>
      <c r="G12" s="37">
        <f t="shared" si="0"/>
        <v>236616.5</v>
      </c>
      <c r="H12" s="37">
        <f t="shared" si="1"/>
        <v>12453.5</v>
      </c>
    </row>
    <row r="13" spans="1:8" x14ac:dyDescent="0.25">
      <c r="A13" s="8" t="s">
        <v>20</v>
      </c>
      <c r="B13" s="9" t="s">
        <v>19</v>
      </c>
      <c r="C13" s="5"/>
      <c r="D13" s="35"/>
      <c r="E13" s="35"/>
      <c r="F13" s="35"/>
      <c r="G13" s="35"/>
      <c r="H13" s="35"/>
    </row>
    <row r="14" spans="1:8" ht="28.5" customHeight="1" x14ac:dyDescent="0.25">
      <c r="A14" s="6"/>
      <c r="B14" s="5" t="s">
        <v>21</v>
      </c>
      <c r="C14" s="7" t="s">
        <v>12</v>
      </c>
      <c r="D14" s="35">
        <v>548</v>
      </c>
      <c r="E14" s="35" t="s">
        <v>42</v>
      </c>
      <c r="F14" s="35">
        <v>69048</v>
      </c>
      <c r="G14" s="35">
        <f t="shared" si="0"/>
        <v>65595.599999999991</v>
      </c>
      <c r="H14" s="35">
        <f t="shared" si="1"/>
        <v>3452.4000000000087</v>
      </c>
    </row>
    <row r="15" spans="1:8" x14ac:dyDescent="0.25">
      <c r="A15" s="28" t="s">
        <v>18</v>
      </c>
      <c r="B15" s="29"/>
      <c r="C15" s="30"/>
      <c r="D15" s="36"/>
      <c r="E15" s="36"/>
      <c r="F15" s="37">
        <v>69048</v>
      </c>
      <c r="G15" s="37">
        <f t="shared" si="0"/>
        <v>65595.599999999991</v>
      </c>
      <c r="H15" s="37">
        <f t="shared" si="1"/>
        <v>3452.4000000000087</v>
      </c>
    </row>
    <row r="16" spans="1:8" x14ac:dyDescent="0.25">
      <c r="A16" s="11" t="s">
        <v>22</v>
      </c>
      <c r="B16" s="9" t="s">
        <v>23</v>
      </c>
      <c r="C16" s="5"/>
      <c r="D16" s="35"/>
      <c r="E16" s="35"/>
      <c r="F16" s="35"/>
      <c r="G16" s="35"/>
      <c r="H16" s="35"/>
    </row>
    <row r="17" spans="1:8" ht="15.75" x14ac:dyDescent="0.25">
      <c r="A17" s="6"/>
      <c r="B17" s="5" t="s">
        <v>24</v>
      </c>
      <c r="C17" s="7" t="s">
        <v>12</v>
      </c>
      <c r="D17" s="35">
        <v>441</v>
      </c>
      <c r="E17" s="35" t="s">
        <v>43</v>
      </c>
      <c r="F17" s="35">
        <v>62622</v>
      </c>
      <c r="G17" s="35">
        <f t="shared" si="0"/>
        <v>59490.899999999994</v>
      </c>
      <c r="H17" s="35">
        <f>F17-G17</f>
        <v>3131.1000000000058</v>
      </c>
    </row>
    <row r="18" spans="1:8" ht="15.75" customHeight="1" x14ac:dyDescent="0.25">
      <c r="A18" s="28" t="s">
        <v>18</v>
      </c>
      <c r="B18" s="29"/>
      <c r="C18" s="30"/>
      <c r="D18" s="36"/>
      <c r="E18" s="36"/>
      <c r="F18" s="37">
        <f>F17</f>
        <v>62622</v>
      </c>
      <c r="G18" s="37">
        <f t="shared" si="0"/>
        <v>59490.899999999994</v>
      </c>
      <c r="H18" s="37">
        <f>F18-G18</f>
        <v>3131.1000000000058</v>
      </c>
    </row>
    <row r="19" spans="1:8" x14ac:dyDescent="0.25">
      <c r="A19" s="6" t="s">
        <v>39</v>
      </c>
      <c r="B19" s="9" t="s">
        <v>25</v>
      </c>
      <c r="C19" s="5"/>
      <c r="D19" s="35"/>
      <c r="E19" s="35"/>
      <c r="F19" s="35"/>
      <c r="G19" s="35"/>
      <c r="H19" s="35"/>
    </row>
    <row r="20" spans="1:8" x14ac:dyDescent="0.25">
      <c r="A20" s="4"/>
      <c r="B20" s="5" t="s">
        <v>26</v>
      </c>
      <c r="C20" s="12" t="s">
        <v>12</v>
      </c>
      <c r="D20" s="35">
        <v>543</v>
      </c>
      <c r="E20" s="35" t="s">
        <v>44</v>
      </c>
      <c r="F20" s="35">
        <v>23349</v>
      </c>
      <c r="G20" s="35">
        <f>F20*0.95</f>
        <v>22181.55</v>
      </c>
      <c r="H20" s="35">
        <f t="shared" si="1"/>
        <v>1167.4500000000007</v>
      </c>
    </row>
    <row r="21" spans="1:8" x14ac:dyDescent="0.25">
      <c r="A21" s="28" t="s">
        <v>18</v>
      </c>
      <c r="B21" s="31"/>
      <c r="C21" s="32"/>
      <c r="D21" s="37"/>
      <c r="E21" s="37"/>
      <c r="F21" s="37">
        <f>F20</f>
        <v>23349</v>
      </c>
      <c r="G21" s="37">
        <f t="shared" si="0"/>
        <v>22181.55</v>
      </c>
      <c r="H21" s="37">
        <f t="shared" si="1"/>
        <v>1167.4500000000007</v>
      </c>
    </row>
    <row r="22" spans="1:8" x14ac:dyDescent="0.25">
      <c r="A22" s="6" t="s">
        <v>38</v>
      </c>
      <c r="B22" s="9" t="s">
        <v>27</v>
      </c>
      <c r="C22" s="5"/>
      <c r="D22" s="35"/>
      <c r="E22" s="35"/>
      <c r="F22" s="35"/>
      <c r="G22" s="35"/>
      <c r="H22" s="35"/>
    </row>
    <row r="23" spans="1:8" ht="30" x14ac:dyDescent="0.25">
      <c r="A23" s="4"/>
      <c r="B23" s="5" t="s">
        <v>28</v>
      </c>
      <c r="C23" s="12" t="s">
        <v>12</v>
      </c>
      <c r="D23" s="35">
        <v>510</v>
      </c>
      <c r="E23" s="35" t="s">
        <v>45</v>
      </c>
      <c r="F23" s="35">
        <v>36210</v>
      </c>
      <c r="G23" s="35">
        <f t="shared" si="0"/>
        <v>34399.5</v>
      </c>
      <c r="H23" s="35">
        <f t="shared" si="1"/>
        <v>1810.5</v>
      </c>
    </row>
    <row r="24" spans="1:8" x14ac:dyDescent="0.25">
      <c r="A24" s="28" t="s">
        <v>18</v>
      </c>
      <c r="B24" s="31"/>
      <c r="C24" s="32"/>
      <c r="D24" s="37"/>
      <c r="E24" s="37"/>
      <c r="F24" s="37">
        <v>36210</v>
      </c>
      <c r="G24" s="37">
        <f t="shared" si="0"/>
        <v>34399.5</v>
      </c>
      <c r="H24" s="37">
        <f t="shared" si="1"/>
        <v>1810.5</v>
      </c>
    </row>
    <row r="25" spans="1:8" x14ac:dyDescent="0.25">
      <c r="A25" s="6" t="s">
        <v>37</v>
      </c>
      <c r="B25" s="9" t="s">
        <v>29</v>
      </c>
      <c r="C25" s="5"/>
      <c r="D25" s="35"/>
      <c r="E25" s="35"/>
      <c r="F25" s="35"/>
      <c r="G25" s="35"/>
      <c r="H25" s="35"/>
    </row>
    <row r="26" spans="1:8" ht="30" x14ac:dyDescent="0.25">
      <c r="A26" s="4"/>
      <c r="B26" s="5" t="s">
        <v>30</v>
      </c>
      <c r="C26" s="12" t="s">
        <v>12</v>
      </c>
      <c r="D26" s="35">
        <v>242</v>
      </c>
      <c r="E26" s="35" t="s">
        <v>31</v>
      </c>
      <c r="F26" s="35">
        <v>135036</v>
      </c>
      <c r="G26" s="35">
        <f t="shared" si="0"/>
        <v>128284.2</v>
      </c>
      <c r="H26" s="35">
        <f t="shared" si="1"/>
        <v>6751.8000000000029</v>
      </c>
    </row>
    <row r="27" spans="1:8" ht="15" customHeight="1" x14ac:dyDescent="0.25">
      <c r="A27" s="28" t="s">
        <v>18</v>
      </c>
      <c r="B27" s="31"/>
      <c r="C27" s="31"/>
      <c r="D27" s="37"/>
      <c r="E27" s="37"/>
      <c r="F27" s="37">
        <v>135036</v>
      </c>
      <c r="G27" s="37">
        <f t="shared" si="0"/>
        <v>128284.2</v>
      </c>
      <c r="H27" s="37">
        <f t="shared" si="1"/>
        <v>6751.8000000000029</v>
      </c>
    </row>
    <row r="28" spans="1:8" x14ac:dyDescent="0.25">
      <c r="A28" s="6" t="s">
        <v>36</v>
      </c>
      <c r="B28" s="9"/>
      <c r="C28" s="5"/>
      <c r="D28" s="35"/>
      <c r="E28" s="35"/>
      <c r="F28" s="35"/>
      <c r="G28" s="35"/>
      <c r="H28" s="35"/>
    </row>
    <row r="29" spans="1:8" ht="30" x14ac:dyDescent="0.25">
      <c r="A29" s="4"/>
      <c r="B29" s="5" t="s">
        <v>32</v>
      </c>
      <c r="C29" s="12" t="s">
        <v>12</v>
      </c>
      <c r="D29" s="35">
        <v>472</v>
      </c>
      <c r="E29" s="35" t="s">
        <v>46</v>
      </c>
      <c r="F29" s="35">
        <v>157648</v>
      </c>
      <c r="G29" s="35">
        <f t="shared" si="0"/>
        <v>149765.6</v>
      </c>
      <c r="H29" s="35">
        <f t="shared" si="1"/>
        <v>7882.3999999999942</v>
      </c>
    </row>
    <row r="30" spans="1:8" ht="15" customHeight="1" x14ac:dyDescent="0.25">
      <c r="A30" s="28" t="s">
        <v>18</v>
      </c>
      <c r="B30" s="31"/>
      <c r="C30" s="31"/>
      <c r="D30" s="37"/>
      <c r="E30" s="37"/>
      <c r="F30" s="37">
        <f>F29</f>
        <v>157648</v>
      </c>
      <c r="G30" s="37">
        <f t="shared" si="0"/>
        <v>149765.6</v>
      </c>
      <c r="H30" s="37">
        <f t="shared" si="1"/>
        <v>7882.3999999999942</v>
      </c>
    </row>
    <row r="31" spans="1:8" x14ac:dyDescent="0.25">
      <c r="A31" s="6" t="s">
        <v>35</v>
      </c>
      <c r="B31" s="9" t="s">
        <v>33</v>
      </c>
      <c r="C31" s="5"/>
      <c r="D31" s="35"/>
      <c r="E31" s="35"/>
      <c r="F31" s="35"/>
      <c r="G31" s="35"/>
      <c r="H31" s="35"/>
    </row>
    <row r="32" spans="1:8" x14ac:dyDescent="0.25">
      <c r="A32" s="17"/>
      <c r="B32" s="14" t="s">
        <v>34</v>
      </c>
      <c r="C32" s="14" t="s">
        <v>12</v>
      </c>
      <c r="D32" s="38">
        <v>267</v>
      </c>
      <c r="E32" s="38" t="s">
        <v>40</v>
      </c>
      <c r="F32" s="38">
        <v>12549</v>
      </c>
      <c r="G32" s="38">
        <f>F32*0.95</f>
        <v>11921.55</v>
      </c>
      <c r="H32" s="38">
        <f>F32-G32</f>
        <v>627.45000000000073</v>
      </c>
    </row>
    <row r="33" spans="1:8" x14ac:dyDescent="0.25">
      <c r="A33" s="18"/>
      <c r="B33" s="15"/>
      <c r="C33" s="15"/>
      <c r="D33" s="39"/>
      <c r="E33" s="39"/>
      <c r="F33" s="39"/>
      <c r="G33" s="39"/>
      <c r="H33" s="39"/>
    </row>
    <row r="34" spans="1:8" x14ac:dyDescent="0.25">
      <c r="A34" s="19"/>
      <c r="B34" s="16"/>
      <c r="C34" s="16"/>
      <c r="D34" s="40"/>
      <c r="E34" s="40"/>
      <c r="F34" s="40"/>
      <c r="G34" s="40"/>
      <c r="H34" s="40"/>
    </row>
    <row r="35" spans="1:8" ht="15" customHeight="1" x14ac:dyDescent="0.25">
      <c r="A35" s="28" t="s">
        <v>18</v>
      </c>
      <c r="B35" s="31"/>
      <c r="C35" s="31"/>
      <c r="D35" s="34"/>
      <c r="E35" s="33"/>
      <c r="F35" s="33">
        <v>12549</v>
      </c>
      <c r="G35" s="33">
        <f t="shared" si="0"/>
        <v>11921.55</v>
      </c>
      <c r="H35" s="33">
        <f t="shared" si="1"/>
        <v>627.45000000000073</v>
      </c>
    </row>
    <row r="36" spans="1:8" x14ac:dyDescent="0.25">
      <c r="A36" s="28" t="s">
        <v>41</v>
      </c>
      <c r="B36" s="31"/>
      <c r="C36" s="31"/>
      <c r="D36" s="31"/>
      <c r="E36" s="32"/>
      <c r="F36" s="33">
        <f>F12+F15+F18+F21+F24+F27+F30+F35</f>
        <v>745532</v>
      </c>
      <c r="G36" s="33">
        <f t="shared" si="0"/>
        <v>708255.4</v>
      </c>
      <c r="H36" s="33">
        <f t="shared" si="1"/>
        <v>37276.599999999977</v>
      </c>
    </row>
    <row r="37" spans="1:8" ht="21.75" customHeight="1" x14ac:dyDescent="0.25">
      <c r="A37" s="25" t="s">
        <v>48</v>
      </c>
      <c r="B37" s="26"/>
      <c r="C37" s="26"/>
      <c r="D37" s="26"/>
      <c r="E37" s="26"/>
      <c r="F37" s="27"/>
      <c r="G37" s="33">
        <v>95</v>
      </c>
      <c r="H37" s="33">
        <v>5</v>
      </c>
    </row>
    <row r="38" spans="1:8" x14ac:dyDescent="0.25">
      <c r="A38" s="13"/>
      <c r="B38" s="13"/>
      <c r="C38" s="13"/>
      <c r="D38" s="13"/>
      <c r="E38" s="13"/>
      <c r="F38" s="13"/>
      <c r="G38" s="13"/>
      <c r="H38" s="13"/>
    </row>
    <row r="39" spans="1:8" x14ac:dyDescent="0.25">
      <c r="A39" s="13"/>
      <c r="B39" s="13"/>
      <c r="C39" s="13"/>
      <c r="D39" s="13"/>
      <c r="E39" s="13"/>
      <c r="F39" s="13"/>
      <c r="G39" s="13"/>
      <c r="H39" s="13"/>
    </row>
    <row r="40" spans="1:8" x14ac:dyDescent="0.25">
      <c r="A40" s="13"/>
      <c r="B40" s="13"/>
      <c r="C40" s="13"/>
      <c r="D40" s="13"/>
      <c r="E40" s="13"/>
      <c r="F40" s="13"/>
      <c r="G40" s="13"/>
      <c r="H40" s="13"/>
    </row>
    <row r="41" spans="1:8" x14ac:dyDescent="0.25">
      <c r="A41" s="13"/>
      <c r="B41" s="13"/>
      <c r="C41" s="44"/>
      <c r="D41" s="44"/>
      <c r="E41" s="44"/>
      <c r="F41" s="13"/>
      <c r="G41" s="44" t="s">
        <v>53</v>
      </c>
      <c r="H41" s="44"/>
    </row>
    <row r="42" spans="1:8" x14ac:dyDescent="0.25">
      <c r="A42" s="13"/>
      <c r="B42" s="13"/>
      <c r="C42" s="45" t="s">
        <v>50</v>
      </c>
      <c r="D42" s="45"/>
      <c r="E42" s="45"/>
      <c r="F42" s="13"/>
      <c r="G42" s="45" t="s">
        <v>51</v>
      </c>
      <c r="H42" s="45"/>
    </row>
    <row r="43" spans="1:8" x14ac:dyDescent="0.25">
      <c r="A43" s="13"/>
      <c r="B43" s="13"/>
      <c r="C43" s="13"/>
      <c r="D43" s="13"/>
      <c r="E43" s="13"/>
      <c r="F43" s="13"/>
      <c r="G43" s="13"/>
      <c r="H43" s="13"/>
    </row>
    <row r="44" spans="1:8" x14ac:dyDescent="0.25">
      <c r="G44" s="46"/>
      <c r="H44" s="46"/>
    </row>
    <row r="45" spans="1:8" x14ac:dyDescent="0.25">
      <c r="G45" s="45" t="s">
        <v>52</v>
      </c>
      <c r="H45" s="45"/>
    </row>
  </sheetData>
  <mergeCells count="31">
    <mergeCell ref="A1:H1"/>
    <mergeCell ref="A2:H2"/>
    <mergeCell ref="C41:E41"/>
    <mergeCell ref="C42:E42"/>
    <mergeCell ref="G41:H41"/>
    <mergeCell ref="G42:H42"/>
    <mergeCell ref="G44:H44"/>
    <mergeCell ref="G45:H45"/>
    <mergeCell ref="A12:C12"/>
    <mergeCell ref="A18:C18"/>
    <mergeCell ref="A3:A4"/>
    <mergeCell ref="B3:B4"/>
    <mergeCell ref="C3:C4"/>
    <mergeCell ref="D3:F3"/>
    <mergeCell ref="G3:H3"/>
    <mergeCell ref="A15:C15"/>
    <mergeCell ref="A24:C24"/>
    <mergeCell ref="A32:A34"/>
    <mergeCell ref="B32:B34"/>
    <mergeCell ref="C32:C34"/>
    <mergeCell ref="D32:D34"/>
    <mergeCell ref="A21:C21"/>
    <mergeCell ref="A27:C27"/>
    <mergeCell ref="A30:C30"/>
    <mergeCell ref="A37:F37"/>
    <mergeCell ref="E32:E34"/>
    <mergeCell ref="F32:F34"/>
    <mergeCell ref="G32:G34"/>
    <mergeCell ref="H32:H34"/>
    <mergeCell ref="A36:E36"/>
    <mergeCell ref="A35:C35"/>
  </mergeCells>
  <pageMargins left="0.78740157480314965" right="0.2362204724409449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Stels</dc:creator>
  <cp:lastModifiedBy>Stels</cp:lastModifiedBy>
  <cp:lastPrinted>2019-08-28T15:32:22Z</cp:lastPrinted>
  <dcterms:created xsi:type="dcterms:W3CDTF">2019-08-15T12:08:37Z</dcterms:created>
  <dcterms:modified xsi:type="dcterms:W3CDTF">2019-08-28T15:35:21Z</dcterms:modified>
</cp:coreProperties>
</file>