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G24" i="1"/>
  <c r="G30"/>
  <c r="F17" l="1"/>
  <c r="F30"/>
  <c r="F29" l="1"/>
</calcChain>
</file>

<file path=xl/sharedStrings.xml><?xml version="1.0" encoding="utf-8"?>
<sst xmlns="http://schemas.openxmlformats.org/spreadsheetml/2006/main" count="77" uniqueCount="56">
  <si>
    <t>№ з/п</t>
  </si>
  <si>
    <t>Захід</t>
  </si>
  <si>
    <t>Стаття витрат</t>
  </si>
  <si>
    <t>Розрахунок статті витрат</t>
  </si>
  <si>
    <t>ціна за одиницю</t>
  </si>
  <si>
    <t>сума</t>
  </si>
  <si>
    <t>громадський бюджет</t>
  </si>
  <si>
    <t>заявник разом із партнерами</t>
  </si>
  <si>
    <t>Джерела фінансування</t>
  </si>
  <si>
    <t>ІІІ. БЮДЖЕТ ПРОЕКТУ</t>
  </si>
  <si>
    <t>1.</t>
  </si>
  <si>
    <t>2.</t>
  </si>
  <si>
    <t>товар</t>
  </si>
  <si>
    <t>3.</t>
  </si>
  <si>
    <t>Всього по проекту:</t>
  </si>
  <si>
    <t>Питома вага витрат до загального бюджету, %</t>
  </si>
  <si>
    <t>Загальний бюджет проекту:</t>
  </si>
  <si>
    <t>послуга</t>
  </si>
  <si>
    <t>4.</t>
  </si>
  <si>
    <t>5.</t>
  </si>
  <si>
    <t>Автор проекту</t>
  </si>
  <si>
    <t>6.</t>
  </si>
  <si>
    <t>7.</t>
  </si>
  <si>
    <t>8.</t>
  </si>
  <si>
    <t>9.</t>
  </si>
  <si>
    <t>10.</t>
  </si>
  <si>
    <t>Поварко П.С.</t>
  </si>
  <si>
    <t>11.</t>
  </si>
  <si>
    <t>12.</t>
  </si>
  <si>
    <t>Придбання подарунків</t>
  </si>
  <si>
    <t>13.</t>
  </si>
  <si>
    <t>Послуга з організації  дзеркального шоу</t>
  </si>
  <si>
    <t>Постер А3, 300 мел, 4+0</t>
  </si>
  <si>
    <t>Поліграфічні послуги:</t>
  </si>
  <si>
    <t xml:space="preserve">Флаєри 4+4 (двохстороній) </t>
  </si>
  <si>
    <t xml:space="preserve">Прес-волл 3м*2,5м (8,06м2) </t>
  </si>
  <si>
    <t>Баннер 6м*1м</t>
  </si>
  <si>
    <t>Бейджи та вкладиші</t>
  </si>
  <si>
    <t>Подяка А4 формат, 300 мел+ рамка</t>
  </si>
  <si>
    <t>Чашка сувенірна</t>
  </si>
  <si>
    <t>Фоторамка сувенірна</t>
  </si>
  <si>
    <t>(Девяносто шість тисяч триста п'ядесят дев'ять грн. 00 коп.)</t>
  </si>
  <si>
    <t xml:space="preserve">Загальний бюджет проекту 96 359 грн. 00 коп. </t>
  </si>
  <si>
    <t>Послуги ведучого (шість годин)</t>
  </si>
  <si>
    <t>Послуги фотозйомки (шість годин)</t>
  </si>
  <si>
    <t>Аренда звукопідсилюючої апаратури (шість годин)</t>
  </si>
  <si>
    <t>14.</t>
  </si>
  <si>
    <t>Послуги відеозйомки (шість годин)</t>
  </si>
  <si>
    <t>Розважальні послуги з організації лазерного шоу (одна година)</t>
  </si>
  <si>
    <t>Розважальні послуги аніматора у ростовій куклі (три години)</t>
  </si>
  <si>
    <t>Розважальні послуги з організації шоу мильних бульбашок</t>
  </si>
  <si>
    <t>Розважальні послуги з організації квесту дітей (віком від 6 до 12 років) з аніматорами</t>
  </si>
  <si>
    <t>Послуги з виготовлення та розміщення рекламних послуг (бігборди- 4 шт./один місяць)</t>
  </si>
  <si>
    <t>Пазл 10 упаковок (1000 елементів пазлів) в асортименті</t>
  </si>
  <si>
    <t>Транспортні послуги ( грузові перевезення обладнання, 6 годин - 3 до проведення заходу та 3 після)</t>
  </si>
  <si>
    <t>Аренда автобусів для проведення екскурсій під час фестивальних заходів (2 автобуси по 5 год. кожний)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</si>
</sst>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i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Лист1!$E$4:$E$5</c:f>
              <c:strCache>
                <c:ptCount val="1"/>
                <c:pt idx="0">
                  <c:v>Розрахунок статті витрат сума</c:v>
                </c:pt>
              </c:strCache>
            </c:strRef>
          </c:tx>
          <c:cat>
            <c:multiLvlStrRef>
              <c:f>Лист1!$A$6:$D$13</c:f>
              <c:multiLvlStrCache>
                <c:ptCount val="8"/>
                <c:lvl>
                  <c:pt idx="0">
                    <c:v>6900</c:v>
                  </c:pt>
                  <c:pt idx="1">
                    <c:v>2450</c:v>
                  </c:pt>
                  <c:pt idx="2">
                    <c:v>5450</c:v>
                  </c:pt>
                  <c:pt idx="3">
                    <c:v>5000</c:v>
                  </c:pt>
                  <c:pt idx="4">
                    <c:v>27300</c:v>
                  </c:pt>
                  <c:pt idx="5">
                    <c:v>2500</c:v>
                  </c:pt>
                  <c:pt idx="6">
                    <c:v>1000</c:v>
                  </c:pt>
                  <c:pt idx="7">
                    <c:v>3500</c:v>
                  </c:pt>
                </c:lvl>
                <c:lvl>
                  <c:pt idx="0">
                    <c:v>послуга</c:v>
                  </c:pt>
                  <c:pt idx="1">
                    <c:v>послуга</c:v>
                  </c:pt>
                  <c:pt idx="2">
                    <c:v>послуга</c:v>
                  </c:pt>
                  <c:pt idx="3">
                    <c:v>послуга</c:v>
                  </c:pt>
                  <c:pt idx="4">
                    <c:v>послуга</c:v>
                  </c:pt>
                  <c:pt idx="5">
                    <c:v>послуга</c:v>
                  </c:pt>
                  <c:pt idx="6">
                    <c:v>послуга</c:v>
                  </c:pt>
                  <c:pt idx="7">
                    <c:v>послуга</c:v>
                  </c:pt>
                </c:lvl>
                <c:lvl>
                  <c:pt idx="0">
                    <c:v>Аренда звукопідсилюючої апаратури (шість годин)</c:v>
                  </c:pt>
                  <c:pt idx="1">
                    <c:v>Послуги ведучого (шість годин)</c:v>
                  </c:pt>
                  <c:pt idx="2">
                    <c:v>Послуги фотозйомки (шість годин)</c:v>
                  </c:pt>
                  <c:pt idx="3">
                    <c:v>Послуги відеозйомки (шість годин)</c:v>
                  </c:pt>
                  <c:pt idx="4">
                    <c:v>Розважальні послуги з організації лазерного шоу (одна година)</c:v>
                  </c:pt>
                  <c:pt idx="5">
                    <c:v>Розважальні послуги аніматора у ростовій куклі (три години)</c:v>
                  </c:pt>
                  <c:pt idx="6">
                    <c:v>Розважальні послуги з організації шоу мильних бульбашок</c:v>
                  </c:pt>
                  <c:pt idx="7">
                    <c:v>Розважальні послуги з організації квесту дітей (віком від 6 до 12 років) з аніматорами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</c:lvl>
              </c:multiLvlStrCache>
            </c:multiLvlStrRef>
          </c:cat>
          <c:val>
            <c:numRef>
              <c:f>Лист1!$E$6:$E$13</c:f>
              <c:numCache>
                <c:formatCode>General</c:formatCode>
                <c:ptCount val="8"/>
                <c:pt idx="0">
                  <c:v>6900</c:v>
                </c:pt>
                <c:pt idx="1">
                  <c:v>2450</c:v>
                </c:pt>
                <c:pt idx="2">
                  <c:v>5450</c:v>
                </c:pt>
                <c:pt idx="3">
                  <c:v>5000</c:v>
                </c:pt>
                <c:pt idx="4">
                  <c:v>27300</c:v>
                </c:pt>
                <c:pt idx="5">
                  <c:v>2500</c:v>
                </c:pt>
                <c:pt idx="6">
                  <c:v>1000</c:v>
                </c:pt>
                <c:pt idx="7">
                  <c:v>3500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DB-4668-93A6-D21503DB62BF}"/>
            </c:ext>
          </c:extLst>
        </c:ser>
        <c:ser>
          <c:idx val="1"/>
          <c:order val="1"/>
          <c:tx>
            <c:strRef>
              <c:f>Лист1!$F$4:$F$5</c:f>
              <c:strCache>
                <c:ptCount val="1"/>
                <c:pt idx="0">
                  <c:v>Джерела фінансування громадський бюджет</c:v>
                </c:pt>
              </c:strCache>
            </c:strRef>
          </c:tx>
          <c:cat>
            <c:multiLvlStrRef>
              <c:f>Лист1!$A$6:$D$13</c:f>
              <c:multiLvlStrCache>
                <c:ptCount val="8"/>
                <c:lvl>
                  <c:pt idx="0">
                    <c:v>6900</c:v>
                  </c:pt>
                  <c:pt idx="1">
                    <c:v>2450</c:v>
                  </c:pt>
                  <c:pt idx="2">
                    <c:v>5450</c:v>
                  </c:pt>
                  <c:pt idx="3">
                    <c:v>5000</c:v>
                  </c:pt>
                  <c:pt idx="4">
                    <c:v>27300</c:v>
                  </c:pt>
                  <c:pt idx="5">
                    <c:v>2500</c:v>
                  </c:pt>
                  <c:pt idx="6">
                    <c:v>1000</c:v>
                  </c:pt>
                  <c:pt idx="7">
                    <c:v>3500</c:v>
                  </c:pt>
                </c:lvl>
                <c:lvl>
                  <c:pt idx="0">
                    <c:v>послуга</c:v>
                  </c:pt>
                  <c:pt idx="1">
                    <c:v>послуга</c:v>
                  </c:pt>
                  <c:pt idx="2">
                    <c:v>послуга</c:v>
                  </c:pt>
                  <c:pt idx="3">
                    <c:v>послуга</c:v>
                  </c:pt>
                  <c:pt idx="4">
                    <c:v>послуга</c:v>
                  </c:pt>
                  <c:pt idx="5">
                    <c:v>послуга</c:v>
                  </c:pt>
                  <c:pt idx="6">
                    <c:v>послуга</c:v>
                  </c:pt>
                  <c:pt idx="7">
                    <c:v>послуга</c:v>
                  </c:pt>
                </c:lvl>
                <c:lvl>
                  <c:pt idx="0">
                    <c:v>Аренда звукопідсилюючої апаратури (шість годин)</c:v>
                  </c:pt>
                  <c:pt idx="1">
                    <c:v>Послуги ведучого (шість годин)</c:v>
                  </c:pt>
                  <c:pt idx="2">
                    <c:v>Послуги фотозйомки (шість годин)</c:v>
                  </c:pt>
                  <c:pt idx="3">
                    <c:v>Послуги відеозйомки (шість годин)</c:v>
                  </c:pt>
                  <c:pt idx="4">
                    <c:v>Розважальні послуги з організації лазерного шоу (одна година)</c:v>
                  </c:pt>
                  <c:pt idx="5">
                    <c:v>Розважальні послуги аніматора у ростовій куклі (три години)</c:v>
                  </c:pt>
                  <c:pt idx="6">
                    <c:v>Розважальні послуги з організації шоу мильних бульбашок</c:v>
                  </c:pt>
                  <c:pt idx="7">
                    <c:v>Розважальні послуги з організації квесту дітей (віком від 6 до 12 років) з аніматорами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</c:lvl>
              </c:multiLvlStrCache>
            </c:multiLvlStrRef>
          </c:cat>
          <c:val>
            <c:numRef>
              <c:f>Лист1!$F$6:$F$13</c:f>
              <c:numCache>
                <c:formatCode>General</c:formatCode>
                <c:ptCount val="8"/>
                <c:pt idx="0">
                  <c:v>6900</c:v>
                </c:pt>
                <c:pt idx="1">
                  <c:v>2450</c:v>
                </c:pt>
                <c:pt idx="2">
                  <c:v>5450</c:v>
                </c:pt>
                <c:pt idx="3">
                  <c:v>5000</c:v>
                </c:pt>
                <c:pt idx="4">
                  <c:v>27300</c:v>
                </c:pt>
                <c:pt idx="5">
                  <c:v>2500</c:v>
                </c:pt>
                <c:pt idx="6">
                  <c:v>1000</c:v>
                </c:pt>
                <c:pt idx="7">
                  <c:v>3500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DB-4668-93A6-D21503DB62BF}"/>
            </c:ext>
          </c:extLst>
        </c:ser>
        <c:ser>
          <c:idx val="2"/>
          <c:order val="2"/>
          <c:tx>
            <c:strRef>
              <c:f>Лист1!$G$4:$G$5</c:f>
              <c:strCache>
                <c:ptCount val="1"/>
                <c:pt idx="0">
                  <c:v>Джерела фінансування заявник разом із партнерами</c:v>
                </c:pt>
              </c:strCache>
            </c:strRef>
          </c:tx>
          <c:cat>
            <c:multiLvlStrRef>
              <c:f>Лист1!$A$6:$D$13</c:f>
              <c:multiLvlStrCache>
                <c:ptCount val="8"/>
                <c:lvl>
                  <c:pt idx="0">
                    <c:v>6900</c:v>
                  </c:pt>
                  <c:pt idx="1">
                    <c:v>2450</c:v>
                  </c:pt>
                  <c:pt idx="2">
                    <c:v>5450</c:v>
                  </c:pt>
                  <c:pt idx="3">
                    <c:v>5000</c:v>
                  </c:pt>
                  <c:pt idx="4">
                    <c:v>27300</c:v>
                  </c:pt>
                  <c:pt idx="5">
                    <c:v>2500</c:v>
                  </c:pt>
                  <c:pt idx="6">
                    <c:v>1000</c:v>
                  </c:pt>
                  <c:pt idx="7">
                    <c:v>3500</c:v>
                  </c:pt>
                </c:lvl>
                <c:lvl>
                  <c:pt idx="0">
                    <c:v>послуга</c:v>
                  </c:pt>
                  <c:pt idx="1">
                    <c:v>послуга</c:v>
                  </c:pt>
                  <c:pt idx="2">
                    <c:v>послуга</c:v>
                  </c:pt>
                  <c:pt idx="3">
                    <c:v>послуга</c:v>
                  </c:pt>
                  <c:pt idx="4">
                    <c:v>послуга</c:v>
                  </c:pt>
                  <c:pt idx="5">
                    <c:v>послуга</c:v>
                  </c:pt>
                  <c:pt idx="6">
                    <c:v>послуга</c:v>
                  </c:pt>
                  <c:pt idx="7">
                    <c:v>послуга</c:v>
                  </c:pt>
                </c:lvl>
                <c:lvl>
                  <c:pt idx="0">
                    <c:v>Аренда звукопідсилюючої апаратури (шість годин)</c:v>
                  </c:pt>
                  <c:pt idx="1">
                    <c:v>Послуги ведучого (шість годин)</c:v>
                  </c:pt>
                  <c:pt idx="2">
                    <c:v>Послуги фотозйомки (шість годин)</c:v>
                  </c:pt>
                  <c:pt idx="3">
                    <c:v>Послуги відеозйомки (шість годин)</c:v>
                  </c:pt>
                  <c:pt idx="4">
                    <c:v>Розважальні послуги з організації лазерного шоу (одна година)</c:v>
                  </c:pt>
                  <c:pt idx="5">
                    <c:v>Розважальні послуги аніматора у ростовій куклі (три години)</c:v>
                  </c:pt>
                  <c:pt idx="6">
                    <c:v>Розважальні послуги з організації шоу мильних бульбашок</c:v>
                  </c:pt>
                  <c:pt idx="7">
                    <c:v>Розважальні послуги з організації квесту дітей (віком від 6 до 12 років) з аніматорами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</c:lvl>
              </c:multiLvlStrCache>
            </c:multiLvlStrRef>
          </c:cat>
          <c:val>
            <c:numRef>
              <c:f>Лист1!$G$6:$G$13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EDB-4668-93A6-D21503DB62BF}"/>
            </c:ext>
          </c:extLst>
        </c:ser>
        <c:dLbls/>
        <c:axId val="118056448"/>
        <c:axId val="118057984"/>
      </c:barChart>
      <c:catAx>
        <c:axId val="11805644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ru-RU"/>
            </a:pPr>
            <a:endParaRPr lang="ru-RU"/>
          </a:p>
        </c:txPr>
        <c:crossAx val="118057984"/>
        <c:crosses val="autoZero"/>
        <c:auto val="1"/>
        <c:lblAlgn val="ctr"/>
        <c:lblOffset val="100"/>
      </c:catAx>
      <c:valAx>
        <c:axId val="11805798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ru-RU"/>
            </a:pPr>
            <a:endParaRPr lang="ru-RU"/>
          </a:p>
        </c:txPr>
        <c:crossAx val="118056448"/>
        <c:crosses val="autoZero"/>
        <c:crossBetween val="between"/>
      </c:valAx>
    </c:plotArea>
    <c:legend>
      <c:legendPos val="r"/>
      <c:txPr>
        <a:bodyPr/>
        <a:lstStyle/>
        <a:p>
          <a:pPr>
            <a:defRPr lang="ru-RU"/>
          </a:pPr>
          <a:endParaRPr lang="ru-RU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view="pageBreakPreview" zoomScaleSheetLayoutView="100" workbookViewId="0">
      <selection activeCell="G9" sqref="G9"/>
    </sheetView>
  </sheetViews>
  <sheetFormatPr defaultRowHeight="16.5"/>
  <cols>
    <col min="1" max="1" width="5" style="8" customWidth="1"/>
    <col min="2" max="2" width="38.28515625" style="8" customWidth="1"/>
    <col min="3" max="3" width="11.140625" style="8" customWidth="1"/>
    <col min="4" max="4" width="14.5703125" style="8" customWidth="1"/>
    <col min="5" max="5" width="11.7109375" style="8" customWidth="1"/>
    <col min="6" max="6" width="15" style="8" customWidth="1"/>
    <col min="7" max="7" width="15.7109375" style="8" customWidth="1"/>
    <col min="8" max="16384" width="9.140625" style="8"/>
  </cols>
  <sheetData>
    <row r="1" spans="1:7" s="1" customFormat="1">
      <c r="C1" s="2" t="s">
        <v>9</v>
      </c>
    </row>
    <row r="2" spans="1:7" s="3" customFormat="1">
      <c r="B2" s="1"/>
      <c r="C2" s="4" t="s">
        <v>42</v>
      </c>
      <c r="D2" s="1"/>
      <c r="E2" s="1"/>
    </row>
    <row r="3" spans="1:7" s="1" customFormat="1">
      <c r="C3" s="4" t="s">
        <v>41</v>
      </c>
    </row>
    <row r="4" spans="1:7" ht="36.75" customHeight="1">
      <c r="A4" s="5" t="s">
        <v>0</v>
      </c>
      <c r="B4" s="5" t="s">
        <v>1</v>
      </c>
      <c r="C4" s="5" t="s">
        <v>2</v>
      </c>
      <c r="D4" s="6" t="s">
        <v>3</v>
      </c>
      <c r="E4" s="7"/>
      <c r="F4" s="6" t="s">
        <v>8</v>
      </c>
      <c r="G4" s="7"/>
    </row>
    <row r="5" spans="1:7" ht="55.5" customHeight="1">
      <c r="A5" s="9"/>
      <c r="B5" s="9"/>
      <c r="C5" s="9"/>
      <c r="D5" s="10" t="s">
        <v>4</v>
      </c>
      <c r="E5" s="10" t="s">
        <v>5</v>
      </c>
      <c r="F5" s="10" t="s">
        <v>6</v>
      </c>
      <c r="G5" s="10" t="s">
        <v>7</v>
      </c>
    </row>
    <row r="6" spans="1:7" ht="38.25" customHeight="1">
      <c r="A6" s="11" t="s">
        <v>10</v>
      </c>
      <c r="B6" s="12" t="s">
        <v>45</v>
      </c>
      <c r="C6" s="11" t="s">
        <v>17</v>
      </c>
      <c r="D6" s="13">
        <v>6900</v>
      </c>
      <c r="E6" s="13">
        <v>6900</v>
      </c>
      <c r="F6" s="13">
        <v>6900</v>
      </c>
      <c r="G6" s="11"/>
    </row>
    <row r="7" spans="1:7" ht="21" customHeight="1">
      <c r="A7" s="11" t="s">
        <v>11</v>
      </c>
      <c r="B7" s="12" t="s">
        <v>43</v>
      </c>
      <c r="C7" s="11" t="s">
        <v>17</v>
      </c>
      <c r="D7" s="13">
        <v>2450</v>
      </c>
      <c r="E7" s="13">
        <v>2450</v>
      </c>
      <c r="F7" s="13">
        <v>2450</v>
      </c>
      <c r="G7" s="11"/>
    </row>
    <row r="8" spans="1:7" ht="36" customHeight="1">
      <c r="A8" s="11" t="s">
        <v>13</v>
      </c>
      <c r="B8" s="12" t="s">
        <v>44</v>
      </c>
      <c r="C8" s="11" t="s">
        <v>17</v>
      </c>
      <c r="D8" s="13">
        <v>5450</v>
      </c>
      <c r="E8" s="13">
        <v>5450</v>
      </c>
      <c r="F8" s="13">
        <v>5450</v>
      </c>
      <c r="G8" s="11"/>
    </row>
    <row r="9" spans="1:7" ht="36" customHeight="1">
      <c r="A9" s="11" t="s">
        <v>18</v>
      </c>
      <c r="B9" s="12" t="s">
        <v>47</v>
      </c>
      <c r="C9" s="11" t="s">
        <v>17</v>
      </c>
      <c r="D9" s="13">
        <v>5000</v>
      </c>
      <c r="E9" s="13">
        <v>5000</v>
      </c>
      <c r="F9" s="13">
        <v>5000</v>
      </c>
      <c r="G9" s="11"/>
    </row>
    <row r="10" spans="1:7" ht="33">
      <c r="A10" s="11" t="s">
        <v>19</v>
      </c>
      <c r="B10" s="12" t="s">
        <v>48</v>
      </c>
      <c r="C10" s="11" t="s">
        <v>17</v>
      </c>
      <c r="D10" s="13">
        <v>27300</v>
      </c>
      <c r="E10" s="13">
        <v>27300</v>
      </c>
      <c r="F10" s="13">
        <v>27300</v>
      </c>
      <c r="G10" s="11"/>
    </row>
    <row r="11" spans="1:7" ht="36" customHeight="1">
      <c r="A11" s="11" t="s">
        <v>21</v>
      </c>
      <c r="B11" s="12" t="s">
        <v>49</v>
      </c>
      <c r="C11" s="11" t="s">
        <v>17</v>
      </c>
      <c r="D11" s="13">
        <v>2500</v>
      </c>
      <c r="E11" s="13">
        <v>2500</v>
      </c>
      <c r="F11" s="13">
        <v>2500</v>
      </c>
      <c r="G11" s="11"/>
    </row>
    <row r="12" spans="1:7" ht="37.5" customHeight="1">
      <c r="A12" s="14" t="s">
        <v>22</v>
      </c>
      <c r="B12" s="12" t="s">
        <v>50</v>
      </c>
      <c r="C12" s="11" t="s">
        <v>17</v>
      </c>
      <c r="D12" s="13">
        <v>1000</v>
      </c>
      <c r="E12" s="13">
        <v>1000</v>
      </c>
      <c r="F12" s="13">
        <v>1000</v>
      </c>
      <c r="G12" s="11"/>
    </row>
    <row r="13" spans="1:7" ht="36" customHeight="1">
      <c r="A13" s="11" t="s">
        <v>23</v>
      </c>
      <c r="B13" s="12" t="s">
        <v>51</v>
      </c>
      <c r="C13" s="11" t="s">
        <v>17</v>
      </c>
      <c r="D13" s="13">
        <v>3500</v>
      </c>
      <c r="E13" s="13">
        <v>3500</v>
      </c>
      <c r="F13" s="13">
        <v>3500</v>
      </c>
      <c r="G13" s="11"/>
    </row>
    <row r="14" spans="1:7" ht="51.75" customHeight="1">
      <c r="A14" s="11" t="s">
        <v>24</v>
      </c>
      <c r="B14" s="12" t="s">
        <v>54</v>
      </c>
      <c r="C14" s="11" t="s">
        <v>17</v>
      </c>
      <c r="D14" s="13">
        <v>500</v>
      </c>
      <c r="E14" s="13">
        <v>3000</v>
      </c>
      <c r="F14" s="13">
        <v>3000</v>
      </c>
      <c r="G14" s="11"/>
    </row>
    <row r="15" spans="1:7" ht="51.75" customHeight="1">
      <c r="A15" s="11" t="s">
        <v>25</v>
      </c>
      <c r="B15" s="12" t="s">
        <v>55</v>
      </c>
      <c r="C15" s="11" t="s">
        <v>17</v>
      </c>
      <c r="D15" s="15">
        <v>550</v>
      </c>
      <c r="E15" s="13">
        <v>5500</v>
      </c>
      <c r="F15" s="13">
        <v>5500</v>
      </c>
      <c r="G15" s="11"/>
    </row>
    <row r="16" spans="1:7" ht="49.5">
      <c r="A16" s="11" t="s">
        <v>27</v>
      </c>
      <c r="B16" s="12" t="s">
        <v>52</v>
      </c>
      <c r="C16" s="11" t="s">
        <v>17</v>
      </c>
      <c r="D16" s="13">
        <v>1500</v>
      </c>
      <c r="E16" s="13">
        <v>6000</v>
      </c>
      <c r="F16" s="13">
        <v>6000</v>
      </c>
      <c r="G16" s="11"/>
    </row>
    <row r="17" spans="1:7">
      <c r="A17" s="11" t="s">
        <v>28</v>
      </c>
      <c r="B17" s="12" t="s">
        <v>33</v>
      </c>
      <c r="C17" s="11" t="s">
        <v>12</v>
      </c>
      <c r="D17" s="13"/>
      <c r="E17" s="13">
        <v>16541.05</v>
      </c>
      <c r="F17" s="13">
        <f>SUM(F18:F23)</f>
        <v>16541.05</v>
      </c>
      <c r="G17" s="11"/>
    </row>
    <row r="18" spans="1:7">
      <c r="A18" s="11"/>
      <c r="B18" s="16" t="s">
        <v>32</v>
      </c>
      <c r="C18" s="17" t="s">
        <v>12</v>
      </c>
      <c r="D18" s="18">
        <v>16</v>
      </c>
      <c r="E18" s="18">
        <v>2400</v>
      </c>
      <c r="F18" s="18">
        <v>2400</v>
      </c>
      <c r="G18" s="11"/>
    </row>
    <row r="19" spans="1:7" s="19" customFormat="1">
      <c r="A19" s="17"/>
      <c r="B19" s="16" t="s">
        <v>34</v>
      </c>
      <c r="C19" s="17" t="s">
        <v>12</v>
      </c>
      <c r="D19" s="18">
        <v>4</v>
      </c>
      <c r="E19" s="18">
        <v>2000</v>
      </c>
      <c r="F19" s="18">
        <v>2000</v>
      </c>
      <c r="G19" s="17"/>
    </row>
    <row r="20" spans="1:7" s="19" customFormat="1">
      <c r="A20" s="17"/>
      <c r="B20" s="16" t="s">
        <v>35</v>
      </c>
      <c r="C20" s="17" t="s">
        <v>12</v>
      </c>
      <c r="D20" s="18">
        <v>2300</v>
      </c>
      <c r="E20" s="18">
        <v>2300</v>
      </c>
      <c r="F20" s="18">
        <v>2300</v>
      </c>
      <c r="G20" s="17"/>
    </row>
    <row r="21" spans="1:7" s="19" customFormat="1" ht="33">
      <c r="A21" s="17"/>
      <c r="B21" s="16" t="s">
        <v>38</v>
      </c>
      <c r="C21" s="17" t="s">
        <v>12</v>
      </c>
      <c r="D21" s="18">
        <v>45</v>
      </c>
      <c r="E21" s="18">
        <v>2250</v>
      </c>
      <c r="F21" s="18">
        <v>2250</v>
      </c>
      <c r="G21" s="17"/>
    </row>
    <row r="22" spans="1:7" s="19" customFormat="1">
      <c r="A22" s="17"/>
      <c r="B22" s="16" t="s">
        <v>37</v>
      </c>
      <c r="C22" s="17" t="s">
        <v>12</v>
      </c>
      <c r="D22" s="18">
        <v>16.260000000000002</v>
      </c>
      <c r="E22" s="18">
        <v>5691</v>
      </c>
      <c r="F22" s="18">
        <v>5691</v>
      </c>
      <c r="G22" s="17"/>
    </row>
    <row r="23" spans="1:7" s="19" customFormat="1">
      <c r="A23" s="17"/>
      <c r="B23" s="16" t="s">
        <v>36</v>
      </c>
      <c r="C23" s="17" t="s">
        <v>12</v>
      </c>
      <c r="D23" s="18">
        <v>1900.05</v>
      </c>
      <c r="E23" s="18">
        <v>1900.05</v>
      </c>
      <c r="F23" s="18">
        <v>1900.05</v>
      </c>
      <c r="G23" s="17"/>
    </row>
    <row r="24" spans="1:7">
      <c r="A24" s="11" t="s">
        <v>30</v>
      </c>
      <c r="B24" s="12" t="s">
        <v>29</v>
      </c>
      <c r="C24" s="11" t="s">
        <v>12</v>
      </c>
      <c r="D24" s="13"/>
      <c r="E24" s="13"/>
      <c r="F24" s="13"/>
      <c r="G24" s="11">
        <f>SUM(G25:G27)</f>
        <v>4817.95</v>
      </c>
    </row>
    <row r="25" spans="1:7" ht="33">
      <c r="A25" s="11"/>
      <c r="B25" s="17" t="s">
        <v>53</v>
      </c>
      <c r="C25" s="17" t="s">
        <v>12</v>
      </c>
      <c r="D25" s="18">
        <v>228.9</v>
      </c>
      <c r="E25" s="18">
        <v>2289</v>
      </c>
      <c r="F25" s="13"/>
      <c r="G25" s="17">
        <v>2289</v>
      </c>
    </row>
    <row r="26" spans="1:7">
      <c r="A26" s="11"/>
      <c r="B26" s="16" t="s">
        <v>39</v>
      </c>
      <c r="C26" s="17" t="s">
        <v>12</v>
      </c>
      <c r="D26" s="18">
        <v>31.76</v>
      </c>
      <c r="E26" s="18">
        <v>1588</v>
      </c>
      <c r="F26" s="13"/>
      <c r="G26" s="17">
        <v>1588</v>
      </c>
    </row>
    <row r="27" spans="1:7">
      <c r="A27" s="11"/>
      <c r="B27" s="16" t="s">
        <v>40</v>
      </c>
      <c r="C27" s="17" t="s">
        <v>12</v>
      </c>
      <c r="D27" s="18">
        <v>134.41999999999999</v>
      </c>
      <c r="E27" s="18">
        <v>940.95</v>
      </c>
      <c r="F27" s="13"/>
      <c r="G27" s="17">
        <v>940.95</v>
      </c>
    </row>
    <row r="28" spans="1:7" ht="33">
      <c r="A28" s="11" t="s">
        <v>46</v>
      </c>
      <c r="B28" s="12" t="s">
        <v>31</v>
      </c>
      <c r="C28" s="11" t="s">
        <v>17</v>
      </c>
      <c r="D28" s="13">
        <v>6400</v>
      </c>
      <c r="E28" s="13">
        <v>6400</v>
      </c>
      <c r="F28" s="13">
        <v>6400</v>
      </c>
      <c r="G28" s="11"/>
    </row>
    <row r="29" spans="1:7">
      <c r="A29" s="11"/>
      <c r="B29" s="20" t="s">
        <v>14</v>
      </c>
      <c r="C29" s="21"/>
      <c r="D29" s="22"/>
      <c r="E29" s="13"/>
      <c r="F29" s="13">
        <f>SUM(F6:F17,F28)</f>
        <v>91541.05</v>
      </c>
      <c r="G29" s="11">
        <v>4817.95</v>
      </c>
    </row>
    <row r="30" spans="1:7" ht="18.75" customHeight="1">
      <c r="A30" s="11"/>
      <c r="B30" s="20" t="s">
        <v>16</v>
      </c>
      <c r="C30" s="21"/>
      <c r="D30" s="23"/>
      <c r="E30" s="13">
        <v>96359</v>
      </c>
      <c r="F30" s="11">
        <f>E30*0.95</f>
        <v>91541.05</v>
      </c>
      <c r="G30" s="11">
        <f>E30*0.05</f>
        <v>4817.95</v>
      </c>
    </row>
    <row r="31" spans="1:7">
      <c r="A31" s="11"/>
      <c r="B31" s="23"/>
      <c r="C31" s="23"/>
      <c r="D31" s="23"/>
      <c r="E31" s="11"/>
      <c r="F31" s="11"/>
      <c r="G31" s="11"/>
    </row>
    <row r="32" spans="1:7" ht="18.75" customHeight="1">
      <c r="A32" s="11"/>
      <c r="B32" s="20" t="s">
        <v>15</v>
      </c>
      <c r="C32" s="24"/>
      <c r="D32" s="21"/>
      <c r="E32" s="11"/>
      <c r="F32" s="25">
        <v>0.95</v>
      </c>
      <c r="G32" s="25">
        <v>0.05</v>
      </c>
    </row>
    <row r="33" spans="1:7" s="1" customFormat="1"/>
    <row r="34" spans="1:7" s="1" customFormat="1">
      <c r="A34" s="26" t="s">
        <v>20</v>
      </c>
      <c r="G34" s="1" t="s">
        <v>26</v>
      </c>
    </row>
    <row r="35" spans="1:7" s="1" customFormat="1">
      <c r="A35" s="26"/>
    </row>
    <row r="36" spans="1:7" s="1" customFormat="1"/>
    <row r="37" spans="1:7" s="1" customFormat="1"/>
    <row r="38" spans="1:7" s="1" customFormat="1"/>
    <row r="39" spans="1:7" s="1" customFormat="1"/>
    <row r="40" spans="1:7" s="1" customFormat="1"/>
  </sheetData>
  <mergeCells count="8">
    <mergeCell ref="B32:D32"/>
    <mergeCell ref="B30:C30"/>
    <mergeCell ref="B29:C29"/>
    <mergeCell ref="F4:G4"/>
    <mergeCell ref="A4:A5"/>
    <mergeCell ref="B4:B5"/>
    <mergeCell ref="C4:C5"/>
    <mergeCell ref="D4:E4"/>
  </mergeCells>
  <printOptions horizontalCentered="1"/>
  <pageMargins left="0.23622047244094491" right="0.23622047244094491" top="0.15748031496062992" bottom="0.15748031496062992" header="0" footer="0"/>
  <pageSetup paperSize="9" scale="87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2018-10-08T14:27:46Z</dcterms:modified>
</cp:coreProperties>
</file>