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1840" windowHeight="100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49" i="1"/>
  <c r="F69"/>
  <c r="H69" s="1"/>
  <c r="F68"/>
  <c r="H68" s="1"/>
  <c r="F67"/>
  <c r="H67" s="1"/>
  <c r="F66"/>
  <c r="G66" s="1"/>
  <c r="H65"/>
  <c r="F65"/>
  <c r="G65" s="1"/>
  <c r="G71"/>
  <c r="F71"/>
  <c r="H71" s="1"/>
  <c r="F70"/>
  <c r="H70" s="1"/>
  <c r="G63"/>
  <c r="F63"/>
  <c r="H63" s="1"/>
  <c r="F62"/>
  <c r="G62" s="1"/>
  <c r="F61"/>
  <c r="H61" s="1"/>
  <c r="F60"/>
  <c r="G60" s="1"/>
  <c r="F59"/>
  <c r="H59" s="1"/>
  <c r="F58"/>
  <c r="G58" s="1"/>
  <c r="F57"/>
  <c r="G57" s="1"/>
  <c r="G56"/>
  <c r="F56"/>
  <c r="H56" s="1"/>
  <c r="F55"/>
  <c r="H55" s="1"/>
  <c r="F54"/>
  <c r="G54" s="1"/>
  <c r="H53"/>
  <c r="F53"/>
  <c r="G53" s="1"/>
  <c r="F52"/>
  <c r="G52" s="1"/>
  <c r="F51"/>
  <c r="H51" s="1"/>
  <c r="F50"/>
  <c r="G50" s="1"/>
  <c r="F49"/>
  <c r="F48"/>
  <c r="H48" s="1"/>
  <c r="F47"/>
  <c r="H47" s="1"/>
  <c r="F45"/>
  <c r="H45" s="1"/>
  <c r="F44"/>
  <c r="H44" s="1"/>
  <c r="F43"/>
  <c r="G43" s="1"/>
  <c r="F42"/>
  <c r="G42" s="1"/>
  <c r="F41"/>
  <c r="H41" s="1"/>
  <c r="F40"/>
  <c r="H40" s="1"/>
  <c r="F39"/>
  <c r="G39" s="1"/>
  <c r="F38"/>
  <c r="H38" s="1"/>
  <c r="F37"/>
  <c r="G37" s="1"/>
  <c r="F36"/>
  <c r="H36" s="1"/>
  <c r="F35"/>
  <c r="G35" s="1"/>
  <c r="F34"/>
  <c r="H34" s="1"/>
  <c r="F33"/>
  <c r="G33" s="1"/>
  <c r="F32"/>
  <c r="H32" s="1"/>
  <c r="F31"/>
  <c r="G31" s="1"/>
  <c r="F30"/>
  <c r="H30" s="1"/>
  <c r="F29"/>
  <c r="G29" s="1"/>
  <c r="F28"/>
  <c r="H28" s="1"/>
  <c r="F27"/>
  <c r="G27" s="1"/>
  <c r="F26"/>
  <c r="H26" s="1"/>
  <c r="H25"/>
  <c r="F25"/>
  <c r="G25" s="1"/>
  <c r="F24"/>
  <c r="H24" s="1"/>
  <c r="F23"/>
  <c r="G23" s="1"/>
  <c r="F22"/>
  <c r="H22" s="1"/>
  <c r="F21"/>
  <c r="G21" s="1"/>
  <c r="F20"/>
  <c r="H20" s="1"/>
  <c r="F19"/>
  <c r="G19" s="1"/>
  <c r="F6"/>
  <c r="F9"/>
  <c r="H9" s="1"/>
  <c r="F10"/>
  <c r="H10" s="1"/>
  <c r="F11"/>
  <c r="G11" s="1"/>
  <c r="F12"/>
  <c r="G12" s="1"/>
  <c r="F13"/>
  <c r="H13" s="1"/>
  <c r="F14"/>
  <c r="H14" s="1"/>
  <c r="F15"/>
  <c r="H15" s="1"/>
  <c r="F16"/>
  <c r="G16" s="1"/>
  <c r="F17"/>
  <c r="H17" s="1"/>
  <c r="G74" l="1"/>
  <c r="H43"/>
  <c r="G69"/>
  <c r="G38"/>
  <c r="G30"/>
  <c r="G48"/>
  <c r="G68"/>
  <c r="G67"/>
  <c r="H66"/>
  <c r="G70"/>
  <c r="H42"/>
  <c r="G26"/>
  <c r="G55"/>
  <c r="G61"/>
  <c r="H60"/>
  <c r="G59"/>
  <c r="H57"/>
  <c r="H52"/>
  <c r="G51"/>
  <c r="H49"/>
  <c r="G47"/>
  <c r="H50"/>
  <c r="H54"/>
  <c r="H58"/>
  <c r="H62"/>
  <c r="G45"/>
  <c r="G41"/>
  <c r="H37"/>
  <c r="G34"/>
  <c r="H33"/>
  <c r="H29"/>
  <c r="G22"/>
  <c r="H21"/>
  <c r="G20"/>
  <c r="G24"/>
  <c r="G28"/>
  <c r="G32"/>
  <c r="G36"/>
  <c r="G40"/>
  <c r="G44"/>
  <c r="H19"/>
  <c r="H23"/>
  <c r="H27"/>
  <c r="H31"/>
  <c r="H35"/>
  <c r="H39"/>
  <c r="H11"/>
  <c r="H16"/>
  <c r="G15"/>
  <c r="H12"/>
  <c r="G14"/>
  <c r="G10"/>
  <c r="G17"/>
  <c r="G13"/>
  <c r="G9"/>
  <c r="G6" l="1"/>
  <c r="H6"/>
  <c r="H74" s="1"/>
</calcChain>
</file>

<file path=xl/sharedStrings.xml><?xml version="1.0" encoding="utf-8"?>
<sst xmlns="http://schemas.openxmlformats.org/spreadsheetml/2006/main" count="184" uniqueCount="103">
  <si>
    <t>Загальний бюджет проєкту*</t>
  </si>
  <si>
    <t>Найменування товарів, робіт, послуг</t>
  </si>
  <si>
    <t>Розрахунок статті витрат**</t>
  </si>
  <si>
    <t>…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</si>
  <si>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</si>
  <si>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</si>
  <si>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</si>
  <si>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</si>
  <si>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</si>
  <si>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</si>
  <si>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</si>
  <si>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</si>
  <si>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</si>
  <si>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</si>
  <si>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</si>
  <si>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</si>
  <si>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</si>
  <si>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Розробка проектно-кошторисної документації</t>
  </si>
  <si>
    <t>послуга</t>
  </si>
  <si>
    <t>Придбання матеріалів та обладнання</t>
  </si>
  <si>
    <t>2.1.</t>
  </si>
  <si>
    <t>Відеокамери та комплектуючі</t>
  </si>
  <si>
    <t>IP відеокамера PC3234LR3-VSPZ28-D, оснащена матрицею на 4 Мп з світлочутливістю 0.01 Люкса. Максимальна роздільна здатність становить 2592х1520. Об'єктив в даній моделі моторизований, кут огляду регулюється 106.9 ° -28.4 °. Інтелектуальний ІК, відстань до 30 м. ІК-антиблікове вікно для збільшення пропускання інфрачервоного випромінювання</t>
  </si>
  <si>
    <t>шт.</t>
  </si>
  <si>
    <t>Кронштейн для камер TR-JB07/WM03-C-IN</t>
  </si>
  <si>
    <t>Універсальний кронштейн для мотажу на стовп TR-UP06-IN</t>
  </si>
  <si>
    <t xml:space="preserve"> Керована відеокамера IPC6222ER-X30-B 2MP, зовнішня, PTZ, чутливість: 0.02 люкс (колір F1.8, 50IRE), ІЧ-підсвічування 100 м, об'єктив 20х: 5,2-135,0 мм, потрійний потік: H.265 / H.264 / MJPEG, частота кадрів: 1080P (1920 * 1080) 30 к / с, ROI, 3DNR, DWDR, відеоаналітики, microSD, Audio I / O, Alarm I / O, PoE / DC24 / AC24, max: 42Вт , розміри: Ø227 x 359.4 мм, вага: 5,7кг, -40 ° C ~ + 60 ° C, IP66, IK10</t>
  </si>
  <si>
    <t>Керована відеокамера IPC6322SR-X22P-C- 1 / 2,8-дюймова CMOS матриця / Роздільна здатність матриці 2 Мп / 33-кратний оптичний зум (4,5 ~ 148,5 мм), автофокусування, моторизований зум-об'єктив / Компресія зображення Ultra 265 , H.265, H.264, MJPEG</t>
  </si>
  <si>
    <t>Кронштейн настінний, 276 мм, колір: білий, розмір: 230.3 х 141 х 201,5 мм, 0.79kg</t>
  </si>
  <si>
    <t>Карта пам'яті SanDisk microSDHC 64GB Class 10</t>
  </si>
  <si>
    <t>PoE інжектор UTP7201GE-PSE60</t>
  </si>
  <si>
    <t>Ethernet подовжувачів POE-E201</t>
  </si>
  <si>
    <t>2.2.</t>
  </si>
  <si>
    <t>Мережеве обладнання</t>
  </si>
  <si>
    <t>Маршрутизатор Mikrotik RB3011UiAS-RM</t>
  </si>
  <si>
    <t>Комутатор MikroTik netPower Lite 7R</t>
  </si>
  <si>
    <t>UTP7108E-POE 8-портовий PoE комутатор</t>
  </si>
  <si>
    <t>54В/150Вт Блок живлення</t>
  </si>
  <si>
    <t>Модуль SFP S-3553LC20D</t>
  </si>
  <si>
    <t>ИБП Powercom Vanguard VRT-1500 IEC</t>
  </si>
  <si>
    <t>Термостат</t>
  </si>
  <si>
    <t xml:space="preserve">Вентилятор 120 мм (D), ш(12)*г(12)*в(3,8), с кабелем </t>
  </si>
  <si>
    <t>ВО адаптер SC Simplex SM</t>
  </si>
  <si>
    <t xml:space="preserve">Консольная полка 350мм 1U </t>
  </si>
  <si>
    <t>Коммутационная панель 19", 1U, 16xRJ45</t>
  </si>
  <si>
    <t>Коннектор FM45-s/u,Cat.5e</t>
  </si>
  <si>
    <t>Датчик открытия магнитоконтактный ЕСМК-7П</t>
  </si>
  <si>
    <t>Патч корд FTP литой RJ45, 2м</t>
  </si>
  <si>
    <t>Патч корд FTP литой RJ45, 1м</t>
  </si>
  <si>
    <t>Шкаф антивандальний вуличний 19″ VA 2U-450</t>
  </si>
  <si>
    <t>Шкаф серверний наввісний 15U-600, стекло, сірий</t>
  </si>
  <si>
    <t>19" Монтажний комплект</t>
  </si>
  <si>
    <t>Оптичний бокс FOB-04-16</t>
  </si>
  <si>
    <t>Пигтейл оптичний SC 1,5м</t>
  </si>
  <si>
    <t xml:space="preserve">SC-SC duplex 3м, 3мм, SM оптичнийй патч-корд </t>
  </si>
  <si>
    <t xml:space="preserve">Блок розеток 8 розеток з вимикачем </t>
  </si>
  <si>
    <t>Патч панель 12 портов настінна UTP кат. 5Е</t>
  </si>
  <si>
    <t>Кабельний організатор 1U</t>
  </si>
  <si>
    <t>Металічний корпус TWIST LG-4-RACK</t>
  </si>
  <si>
    <t>Шина заземлення горизонтальна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</si>
  <si>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</si>
  <si>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</si>
  <si>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</si>
  <si>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</si>
  <si>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</si>
  <si>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</si>
  <si>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</si>
  <si>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</si>
  <si>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</si>
  <si>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Кабельна продукція, системи кріплення кабелю та інше</t>
  </si>
  <si>
    <t>2.3.</t>
  </si>
  <si>
    <t>ВО кабель ОКТ8-М(4,0)П-4Е1-0,40</t>
  </si>
  <si>
    <t>ВО кабель ОКТ8-М(4,0)П-8Е1-0,40</t>
  </si>
  <si>
    <t xml:space="preserve">Кабель  КППЭ-ВП (100) 4*2*0,64 (FTP-cat.5E) </t>
  </si>
  <si>
    <t>Трос 3/4 мм в оплетке ПВХ</t>
  </si>
  <si>
    <t>Натяжитель для ленты с храповым механизмом</t>
  </si>
  <si>
    <t>Бокс КМПн 1/4</t>
  </si>
  <si>
    <t>Розетка РАр10-3-ОП с з/к, 1-я, DIN</t>
  </si>
  <si>
    <t>Кабель электроживлення  ВВГнг 3х2,5</t>
  </si>
  <si>
    <t>Крюк для опор без отворів</t>
  </si>
  <si>
    <t xml:space="preserve">Натяжний анкерний зажим </t>
  </si>
  <si>
    <t>Скрепа RCI NC10 для монтажної стрічки (100 шт)</t>
  </si>
  <si>
    <t>Бандажная стрічка 20x07 (50м)</t>
  </si>
  <si>
    <t xml:space="preserve">Автоматичний вимикач 2 пол. 16А SH202-C16 </t>
  </si>
  <si>
    <t>Бокс монтажний антивандальний</t>
  </si>
  <si>
    <t>Реле напруги РКН-40Д</t>
  </si>
  <si>
    <t>Металоконструція індівідуальна (мачта)</t>
  </si>
  <si>
    <t>Витратні матеріали (кріпильні матеріали і т.п.)</t>
  </si>
  <si>
    <t>компл.</t>
  </si>
  <si>
    <t>10</t>
  </si>
  <si>
    <t>11</t>
  </si>
  <si>
    <t>12</t>
  </si>
  <si>
    <t>13</t>
  </si>
  <si>
    <t>15</t>
  </si>
  <si>
    <t>16</t>
  </si>
  <si>
    <t>17</t>
  </si>
  <si>
    <t>18</t>
  </si>
  <si>
    <t>Будівельно-монтажні роботи</t>
  </si>
  <si>
    <t>Пуско-налагоджувальні роботи</t>
  </si>
  <si>
    <t>Комплект запасних елементів обладнання</t>
  </si>
  <si>
    <t>3.</t>
  </si>
  <si>
    <t>Пристрій грозозахисту TWIST LG-PoE-100Mb-2U</t>
  </si>
  <si>
    <t>Безпечний парк. Встановлення системи відео нагляду у парку ім.Ф.Мершавцева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</si>
</sst>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626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rgb="FF262626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.95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9" fontId="5" fillId="0" borderId="1" xfId="0" applyNumberFormat="1" applyFont="1" applyBorder="1" applyAlignment="1">
      <alignment horizontal="right" vertical="center" wrapText="1"/>
    </xf>
    <xf numFmtId="9" fontId="5" fillId="0" borderId="8" xfId="0" applyNumberFormat="1" applyFont="1" applyBorder="1" applyAlignment="1">
      <alignment horizontal="right" vertical="center" wrapText="1"/>
    </xf>
    <xf numFmtId="9" fontId="5" fillId="0" borderId="0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49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wrapText="1"/>
    </xf>
    <xf numFmtId="9" fontId="1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4" fillId="0" borderId="0" xfId="0" applyFont="1"/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2"/>
  <sheetViews>
    <sheetView tabSelected="1" workbookViewId="0">
      <selection activeCell="F73" sqref="F73"/>
    </sheetView>
  </sheetViews>
  <sheetFormatPr defaultRowHeight="15"/>
  <cols>
    <col min="1" max="1" width="7.5703125" style="14" customWidth="1"/>
    <col min="2" max="2" width="47.28515625" style="56" customWidth="1"/>
    <col min="4" max="4" width="11.140625" style="30" customWidth="1"/>
    <col min="5" max="5" width="10.5703125" style="24" customWidth="1"/>
    <col min="6" max="6" width="11.7109375" style="35" customWidth="1"/>
    <col min="7" max="7" width="13.140625" style="35" customWidth="1"/>
    <col min="8" max="8" width="14.28515625" style="35" customWidth="1"/>
    <col min="10" max="10" width="13.5703125" customWidth="1"/>
  </cols>
  <sheetData>
    <row r="1" spans="1:8" ht="19.5">
      <c r="A1" s="60" t="s">
        <v>7</v>
      </c>
      <c r="B1" s="60"/>
      <c r="C1" s="60"/>
      <c r="D1" s="60"/>
      <c r="E1" s="60"/>
      <c r="F1" s="60"/>
      <c r="G1" s="60"/>
      <c r="H1" s="60"/>
    </row>
    <row r="2" spans="1:8" ht="18.75">
      <c r="A2" s="9"/>
      <c r="B2" s="57" t="s">
        <v>102</v>
      </c>
      <c r="C2" s="25"/>
      <c r="D2" s="25"/>
      <c r="E2" s="36"/>
      <c r="F2" s="31"/>
      <c r="G2" s="31"/>
      <c r="H2" s="31"/>
    </row>
    <row r="3" spans="1:8" ht="19.5">
      <c r="A3" s="77" t="s">
        <v>0</v>
      </c>
      <c r="B3" s="77"/>
      <c r="C3" s="77"/>
      <c r="D3" s="77"/>
      <c r="E3" s="77"/>
      <c r="F3" s="77"/>
      <c r="G3" s="77"/>
      <c r="H3" s="77"/>
    </row>
    <row r="4" spans="1:8">
      <c r="A4" s="67" t="s">
        <v>8</v>
      </c>
      <c r="B4" s="69" t="s">
        <v>1</v>
      </c>
      <c r="C4" s="71" t="s">
        <v>9</v>
      </c>
      <c r="D4" s="64" t="s">
        <v>2</v>
      </c>
      <c r="E4" s="65"/>
      <c r="F4" s="66"/>
      <c r="G4" s="64" t="s">
        <v>10</v>
      </c>
      <c r="H4" s="66"/>
    </row>
    <row r="5" spans="1:8" ht="40.5">
      <c r="A5" s="68"/>
      <c r="B5" s="70"/>
      <c r="C5" s="72"/>
      <c r="D5" s="26" t="s">
        <v>13</v>
      </c>
      <c r="E5" s="5" t="s">
        <v>11</v>
      </c>
      <c r="F5" s="32" t="s">
        <v>15</v>
      </c>
      <c r="G5" s="32" t="s">
        <v>12</v>
      </c>
      <c r="H5" s="32" t="s">
        <v>14</v>
      </c>
    </row>
    <row r="6" spans="1:8" ht="31.5">
      <c r="A6" s="50">
        <v>1</v>
      </c>
      <c r="B6" s="49" t="s">
        <v>17</v>
      </c>
      <c r="C6" s="1" t="s">
        <v>18</v>
      </c>
      <c r="D6" s="1">
        <v>238200</v>
      </c>
      <c r="E6" s="37">
        <v>1</v>
      </c>
      <c r="F6" s="33">
        <f>D6*E6</f>
        <v>238200</v>
      </c>
      <c r="G6" s="33">
        <f>F6*98%</f>
        <v>233436</v>
      </c>
      <c r="H6" s="33">
        <f>F6*2%</f>
        <v>4764</v>
      </c>
    </row>
    <row r="7" spans="1:8" ht="15.75">
      <c r="A7" s="50">
        <v>2</v>
      </c>
      <c r="B7" s="49" t="s">
        <v>19</v>
      </c>
      <c r="C7" s="1"/>
      <c r="D7" s="1"/>
      <c r="E7" s="37"/>
      <c r="F7" s="33"/>
      <c r="G7" s="33"/>
      <c r="H7" s="33"/>
    </row>
    <row r="8" spans="1:8" ht="15.75">
      <c r="A8" s="50" t="s">
        <v>20</v>
      </c>
      <c r="B8" s="49" t="s">
        <v>21</v>
      </c>
      <c r="C8" s="1"/>
      <c r="D8" s="1"/>
      <c r="E8" s="37"/>
      <c r="F8" s="33"/>
      <c r="G8" s="33"/>
      <c r="H8" s="33"/>
    </row>
    <row r="9" spans="1:8" ht="120">
      <c r="A9" s="16" t="s">
        <v>60</v>
      </c>
      <c r="B9" s="53" t="s">
        <v>22</v>
      </c>
      <c r="C9" s="7" t="s">
        <v>23</v>
      </c>
      <c r="D9" s="6">
        <v>5750</v>
      </c>
      <c r="E9" s="38">
        <v>1</v>
      </c>
      <c r="F9" s="7">
        <f t="shared" ref="F9:F17" si="0">D9*E9</f>
        <v>5750</v>
      </c>
      <c r="G9" s="7">
        <f t="shared" ref="G9:G71" si="1">F9*98%</f>
        <v>5635</v>
      </c>
      <c r="H9" s="7">
        <f t="shared" ref="H9:H17" si="2">F9*2%</f>
        <v>115</v>
      </c>
    </row>
    <row r="10" spans="1:8">
      <c r="A10" s="19" t="s">
        <v>61</v>
      </c>
      <c r="B10" s="8" t="s">
        <v>24</v>
      </c>
      <c r="C10" s="7" t="s">
        <v>23</v>
      </c>
      <c r="D10" s="6">
        <v>550</v>
      </c>
      <c r="E10" s="38">
        <v>15</v>
      </c>
      <c r="F10" s="7">
        <f t="shared" si="0"/>
        <v>8250</v>
      </c>
      <c r="G10" s="7">
        <f t="shared" si="1"/>
        <v>8085</v>
      </c>
      <c r="H10" s="7">
        <f t="shared" si="2"/>
        <v>165</v>
      </c>
    </row>
    <row r="11" spans="1:8" ht="30">
      <c r="A11" s="19" t="s">
        <v>62</v>
      </c>
      <c r="B11" s="54" t="s">
        <v>25</v>
      </c>
      <c r="C11" s="7" t="s">
        <v>23</v>
      </c>
      <c r="D11" s="6">
        <v>360</v>
      </c>
      <c r="E11" s="38">
        <v>15</v>
      </c>
      <c r="F11" s="7">
        <f t="shared" si="0"/>
        <v>5400</v>
      </c>
      <c r="G11" s="7">
        <f t="shared" si="1"/>
        <v>5292</v>
      </c>
      <c r="H11" s="7">
        <f t="shared" si="2"/>
        <v>108</v>
      </c>
    </row>
    <row r="12" spans="1:8" ht="135">
      <c r="A12" s="19" t="s">
        <v>63</v>
      </c>
      <c r="B12" s="53" t="s">
        <v>26</v>
      </c>
      <c r="C12" s="7" t="s">
        <v>23</v>
      </c>
      <c r="D12" s="6">
        <v>26400</v>
      </c>
      <c r="E12" s="38">
        <v>1</v>
      </c>
      <c r="F12" s="7">
        <f t="shared" si="0"/>
        <v>26400</v>
      </c>
      <c r="G12" s="7">
        <f t="shared" si="1"/>
        <v>25872</v>
      </c>
      <c r="H12" s="7">
        <f t="shared" si="2"/>
        <v>528</v>
      </c>
    </row>
    <row r="13" spans="1:8" ht="90">
      <c r="A13" s="19" t="s">
        <v>64</v>
      </c>
      <c r="B13" s="54" t="s">
        <v>27</v>
      </c>
      <c r="C13" s="7" t="s">
        <v>23</v>
      </c>
      <c r="D13" s="6">
        <v>16700</v>
      </c>
      <c r="E13" s="38">
        <v>1</v>
      </c>
      <c r="F13" s="7">
        <f t="shared" si="0"/>
        <v>16700</v>
      </c>
      <c r="G13" s="7">
        <f t="shared" si="1"/>
        <v>16366</v>
      </c>
      <c r="H13" s="7">
        <f t="shared" si="2"/>
        <v>334</v>
      </c>
    </row>
    <row r="14" spans="1:8" ht="30">
      <c r="A14" s="19" t="s">
        <v>65</v>
      </c>
      <c r="B14" s="54" t="s">
        <v>28</v>
      </c>
      <c r="C14" s="7" t="s">
        <v>23</v>
      </c>
      <c r="D14" s="6">
        <v>675</v>
      </c>
      <c r="E14" s="38">
        <v>2</v>
      </c>
      <c r="F14" s="7">
        <f t="shared" si="0"/>
        <v>1350</v>
      </c>
      <c r="G14" s="7">
        <f t="shared" si="1"/>
        <v>1323</v>
      </c>
      <c r="H14" s="7">
        <f t="shared" si="2"/>
        <v>27</v>
      </c>
    </row>
    <row r="15" spans="1:8">
      <c r="A15" s="19" t="s">
        <v>66</v>
      </c>
      <c r="B15" s="54" t="s">
        <v>29</v>
      </c>
      <c r="C15" s="7" t="s">
        <v>23</v>
      </c>
      <c r="D15" s="6">
        <v>400</v>
      </c>
      <c r="E15" s="38">
        <v>17</v>
      </c>
      <c r="F15" s="7">
        <f t="shared" si="0"/>
        <v>6800</v>
      </c>
      <c r="G15" s="7">
        <f t="shared" si="1"/>
        <v>6664</v>
      </c>
      <c r="H15" s="7">
        <f t="shared" si="2"/>
        <v>136</v>
      </c>
    </row>
    <row r="16" spans="1:8">
      <c r="A16" s="19" t="s">
        <v>67</v>
      </c>
      <c r="B16" s="54" t="s">
        <v>30</v>
      </c>
      <c r="C16" s="7" t="s">
        <v>23</v>
      </c>
      <c r="D16" s="6">
        <v>1500</v>
      </c>
      <c r="E16" s="38">
        <v>2</v>
      </c>
      <c r="F16" s="7">
        <f t="shared" si="0"/>
        <v>3000</v>
      </c>
      <c r="G16" s="7">
        <f t="shared" si="1"/>
        <v>2940</v>
      </c>
      <c r="H16" s="7">
        <f t="shared" si="2"/>
        <v>60</v>
      </c>
    </row>
    <row r="17" spans="1:8">
      <c r="A17" s="19" t="s">
        <v>68</v>
      </c>
      <c r="B17" s="54" t="s">
        <v>31</v>
      </c>
      <c r="C17" s="7" t="s">
        <v>23</v>
      </c>
      <c r="D17" s="6">
        <v>2050</v>
      </c>
      <c r="E17" s="38">
        <v>2</v>
      </c>
      <c r="F17" s="7">
        <f t="shared" si="0"/>
        <v>4100</v>
      </c>
      <c r="G17" s="7">
        <f t="shared" si="1"/>
        <v>4018</v>
      </c>
      <c r="H17" s="7">
        <f t="shared" si="2"/>
        <v>82</v>
      </c>
    </row>
    <row r="18" spans="1:8">
      <c r="A18" s="15" t="s">
        <v>32</v>
      </c>
      <c r="B18" s="20" t="s">
        <v>33</v>
      </c>
      <c r="C18" s="7"/>
      <c r="D18" s="6"/>
      <c r="E18" s="38"/>
      <c r="F18" s="7"/>
      <c r="G18" s="7"/>
      <c r="H18" s="7"/>
    </row>
    <row r="19" spans="1:8">
      <c r="A19" s="19" t="s">
        <v>60</v>
      </c>
      <c r="B19" s="54" t="s">
        <v>34</v>
      </c>
      <c r="C19" s="7" t="s">
        <v>23</v>
      </c>
      <c r="D19" s="6">
        <v>4900</v>
      </c>
      <c r="E19" s="23">
        <v>1</v>
      </c>
      <c r="F19" s="7">
        <f t="shared" ref="F19:F45" si="3">D19*E19</f>
        <v>4900</v>
      </c>
      <c r="G19" s="7">
        <f t="shared" si="1"/>
        <v>4802</v>
      </c>
      <c r="H19" s="7">
        <f t="shared" ref="H19:H45" si="4">F19*2%</f>
        <v>98</v>
      </c>
    </row>
    <row r="20" spans="1:8">
      <c r="A20" s="19" t="s">
        <v>61</v>
      </c>
      <c r="B20" s="54" t="s">
        <v>35</v>
      </c>
      <c r="C20" s="7" t="s">
        <v>23</v>
      </c>
      <c r="D20" s="6">
        <v>4000</v>
      </c>
      <c r="E20" s="23">
        <v>3</v>
      </c>
      <c r="F20" s="7">
        <f t="shared" si="3"/>
        <v>12000</v>
      </c>
      <c r="G20" s="7">
        <f t="shared" si="1"/>
        <v>11760</v>
      </c>
      <c r="H20" s="7">
        <f t="shared" si="4"/>
        <v>240</v>
      </c>
    </row>
    <row r="21" spans="1:8">
      <c r="A21" s="21">
        <v>3</v>
      </c>
      <c r="B21" s="8" t="s">
        <v>36</v>
      </c>
      <c r="C21" s="22" t="s">
        <v>23</v>
      </c>
      <c r="D21" s="27">
        <v>3500</v>
      </c>
      <c r="E21" s="23">
        <v>1</v>
      </c>
      <c r="F21" s="7">
        <f t="shared" si="3"/>
        <v>3500</v>
      </c>
      <c r="G21" s="7">
        <f t="shared" si="1"/>
        <v>3430</v>
      </c>
      <c r="H21" s="7">
        <f t="shared" si="4"/>
        <v>70</v>
      </c>
    </row>
    <row r="22" spans="1:8">
      <c r="A22" s="21">
        <v>4</v>
      </c>
      <c r="B22" s="8" t="s">
        <v>37</v>
      </c>
      <c r="C22" s="22" t="s">
        <v>23</v>
      </c>
      <c r="D22" s="27">
        <v>1500</v>
      </c>
      <c r="E22" s="23">
        <v>4</v>
      </c>
      <c r="F22" s="7">
        <f t="shared" si="3"/>
        <v>6000</v>
      </c>
      <c r="G22" s="7">
        <f t="shared" si="1"/>
        <v>5880</v>
      </c>
      <c r="H22" s="7">
        <f t="shared" si="4"/>
        <v>120</v>
      </c>
    </row>
    <row r="23" spans="1:8">
      <c r="A23" s="21">
        <v>5</v>
      </c>
      <c r="B23" s="8" t="s">
        <v>38</v>
      </c>
      <c r="C23" s="22" t="s">
        <v>23</v>
      </c>
      <c r="D23" s="27">
        <v>2300</v>
      </c>
      <c r="E23" s="23">
        <v>6</v>
      </c>
      <c r="F23" s="7">
        <f t="shared" si="3"/>
        <v>13800</v>
      </c>
      <c r="G23" s="7">
        <f t="shared" si="1"/>
        <v>13524</v>
      </c>
      <c r="H23" s="7">
        <f t="shared" si="4"/>
        <v>276</v>
      </c>
    </row>
    <row r="24" spans="1:8">
      <c r="A24" s="21">
        <v>6</v>
      </c>
      <c r="B24" s="8" t="s">
        <v>49</v>
      </c>
      <c r="C24" s="22" t="s">
        <v>23</v>
      </c>
      <c r="D24" s="27">
        <v>9600</v>
      </c>
      <c r="E24" s="23">
        <v>3</v>
      </c>
      <c r="F24" s="7">
        <f t="shared" si="3"/>
        <v>28800</v>
      </c>
      <c r="G24" s="7">
        <f t="shared" si="1"/>
        <v>28224</v>
      </c>
      <c r="H24" s="7">
        <f t="shared" si="4"/>
        <v>576</v>
      </c>
    </row>
    <row r="25" spans="1:8" ht="30">
      <c r="A25" s="21">
        <v>7</v>
      </c>
      <c r="B25" s="8" t="s">
        <v>50</v>
      </c>
      <c r="C25" s="22" t="s">
        <v>23</v>
      </c>
      <c r="D25" s="27">
        <v>3500</v>
      </c>
      <c r="E25" s="23">
        <v>1</v>
      </c>
      <c r="F25" s="7">
        <f t="shared" si="3"/>
        <v>3500</v>
      </c>
      <c r="G25" s="7">
        <f t="shared" si="1"/>
        <v>3430</v>
      </c>
      <c r="H25" s="7">
        <f t="shared" si="4"/>
        <v>70</v>
      </c>
    </row>
    <row r="26" spans="1:8">
      <c r="A26" s="21">
        <v>8</v>
      </c>
      <c r="B26" s="8" t="s">
        <v>39</v>
      </c>
      <c r="C26" s="22" t="s">
        <v>23</v>
      </c>
      <c r="D26" s="27">
        <v>10400</v>
      </c>
      <c r="E26" s="23">
        <v>1</v>
      </c>
      <c r="F26" s="7">
        <f t="shared" si="3"/>
        <v>10400</v>
      </c>
      <c r="G26" s="7">
        <f t="shared" si="1"/>
        <v>10192</v>
      </c>
      <c r="H26" s="7">
        <f t="shared" si="4"/>
        <v>208</v>
      </c>
    </row>
    <row r="27" spans="1:8">
      <c r="A27" s="21">
        <v>9</v>
      </c>
      <c r="B27" s="8" t="s">
        <v>40</v>
      </c>
      <c r="C27" s="22" t="s">
        <v>23</v>
      </c>
      <c r="D27" s="27">
        <v>400</v>
      </c>
      <c r="E27" s="23">
        <v>4</v>
      </c>
      <c r="F27" s="7">
        <f t="shared" si="3"/>
        <v>1600</v>
      </c>
      <c r="G27" s="7">
        <f t="shared" si="1"/>
        <v>1568</v>
      </c>
      <c r="H27" s="7">
        <f t="shared" si="4"/>
        <v>32</v>
      </c>
    </row>
    <row r="28" spans="1:8" ht="30">
      <c r="A28" s="21">
        <v>10</v>
      </c>
      <c r="B28" s="8" t="s">
        <v>41</v>
      </c>
      <c r="C28" s="22" t="s">
        <v>23</v>
      </c>
      <c r="D28" s="27">
        <v>550</v>
      </c>
      <c r="E28" s="23">
        <v>5</v>
      </c>
      <c r="F28" s="7">
        <f t="shared" si="3"/>
        <v>2750</v>
      </c>
      <c r="G28" s="7">
        <f t="shared" si="1"/>
        <v>2695</v>
      </c>
      <c r="H28" s="7">
        <f t="shared" si="4"/>
        <v>55</v>
      </c>
    </row>
    <row r="29" spans="1:8">
      <c r="A29" s="21">
        <v>11</v>
      </c>
      <c r="B29" s="8" t="s">
        <v>51</v>
      </c>
      <c r="C29" s="22" t="s">
        <v>23</v>
      </c>
      <c r="D29" s="27">
        <v>10</v>
      </c>
      <c r="E29" s="23">
        <v>30</v>
      </c>
      <c r="F29" s="7">
        <f t="shared" si="3"/>
        <v>300</v>
      </c>
      <c r="G29" s="7">
        <f t="shared" si="1"/>
        <v>294</v>
      </c>
      <c r="H29" s="7">
        <f t="shared" si="4"/>
        <v>6</v>
      </c>
    </row>
    <row r="30" spans="1:8">
      <c r="A30" s="21">
        <v>12</v>
      </c>
      <c r="B30" s="8" t="s">
        <v>52</v>
      </c>
      <c r="C30" s="22" t="s">
        <v>23</v>
      </c>
      <c r="D30" s="27">
        <v>850</v>
      </c>
      <c r="E30" s="23">
        <v>4</v>
      </c>
      <c r="F30" s="7">
        <f t="shared" si="3"/>
        <v>3400</v>
      </c>
      <c r="G30" s="7">
        <f t="shared" si="1"/>
        <v>3332</v>
      </c>
      <c r="H30" s="7">
        <f t="shared" si="4"/>
        <v>68</v>
      </c>
    </row>
    <row r="31" spans="1:8">
      <c r="A31" s="21">
        <v>13</v>
      </c>
      <c r="B31" s="8" t="s">
        <v>42</v>
      </c>
      <c r="C31" s="22" t="s">
        <v>23</v>
      </c>
      <c r="D31" s="27">
        <v>75</v>
      </c>
      <c r="E31" s="23">
        <v>32</v>
      </c>
      <c r="F31" s="7">
        <f t="shared" si="3"/>
        <v>2400</v>
      </c>
      <c r="G31" s="7">
        <f t="shared" si="1"/>
        <v>2352</v>
      </c>
      <c r="H31" s="7">
        <f t="shared" si="4"/>
        <v>48</v>
      </c>
    </row>
    <row r="32" spans="1:8">
      <c r="A32" s="21">
        <v>14</v>
      </c>
      <c r="B32" s="8" t="s">
        <v>53</v>
      </c>
      <c r="C32" s="22" t="s">
        <v>23</v>
      </c>
      <c r="D32" s="27">
        <v>25</v>
      </c>
      <c r="E32" s="23">
        <v>32</v>
      </c>
      <c r="F32" s="7">
        <f t="shared" si="3"/>
        <v>800</v>
      </c>
      <c r="G32" s="7">
        <f t="shared" si="1"/>
        <v>784</v>
      </c>
      <c r="H32" s="7">
        <f t="shared" si="4"/>
        <v>16</v>
      </c>
    </row>
    <row r="33" spans="1:8">
      <c r="A33" s="21">
        <v>15</v>
      </c>
      <c r="B33" s="8" t="s">
        <v>54</v>
      </c>
      <c r="C33" s="22" t="s">
        <v>23</v>
      </c>
      <c r="D33" s="27">
        <v>125</v>
      </c>
      <c r="E33" s="23">
        <v>16</v>
      </c>
      <c r="F33" s="7">
        <f t="shared" si="3"/>
        <v>2000</v>
      </c>
      <c r="G33" s="7">
        <f t="shared" si="1"/>
        <v>1960</v>
      </c>
      <c r="H33" s="7">
        <f t="shared" si="4"/>
        <v>40</v>
      </c>
    </row>
    <row r="34" spans="1:8">
      <c r="A34" s="21">
        <v>16</v>
      </c>
      <c r="B34" s="8" t="s">
        <v>55</v>
      </c>
      <c r="C34" s="22" t="s">
        <v>23</v>
      </c>
      <c r="D34" s="27">
        <v>750</v>
      </c>
      <c r="E34" s="23">
        <v>4</v>
      </c>
      <c r="F34" s="7">
        <f t="shared" si="3"/>
        <v>3000</v>
      </c>
      <c r="G34" s="7">
        <f t="shared" si="1"/>
        <v>2940</v>
      </c>
      <c r="H34" s="7">
        <f t="shared" si="4"/>
        <v>60</v>
      </c>
    </row>
    <row r="35" spans="1:8">
      <c r="A35" s="21">
        <v>17</v>
      </c>
      <c r="B35" s="8" t="s">
        <v>43</v>
      </c>
      <c r="C35" s="22" t="s">
        <v>23</v>
      </c>
      <c r="D35" s="27">
        <v>350</v>
      </c>
      <c r="E35" s="23">
        <v>2</v>
      </c>
      <c r="F35" s="7">
        <f t="shared" si="3"/>
        <v>700</v>
      </c>
      <c r="G35" s="7">
        <f t="shared" si="1"/>
        <v>686</v>
      </c>
      <c r="H35" s="7">
        <f t="shared" si="4"/>
        <v>14</v>
      </c>
    </row>
    <row r="36" spans="1:8">
      <c r="A36" s="21">
        <v>18</v>
      </c>
      <c r="B36" s="8" t="s">
        <v>44</v>
      </c>
      <c r="C36" s="22" t="s">
        <v>23</v>
      </c>
      <c r="D36" s="27">
        <v>1900</v>
      </c>
      <c r="E36" s="23">
        <v>1</v>
      </c>
      <c r="F36" s="7">
        <f t="shared" si="3"/>
        <v>1900</v>
      </c>
      <c r="G36" s="7">
        <f t="shared" si="1"/>
        <v>1862</v>
      </c>
      <c r="H36" s="7">
        <f t="shared" si="4"/>
        <v>38</v>
      </c>
    </row>
    <row r="37" spans="1:8">
      <c r="A37" s="21">
        <v>19</v>
      </c>
      <c r="B37" s="8" t="s">
        <v>56</v>
      </c>
      <c r="C37" s="22" t="s">
        <v>23</v>
      </c>
      <c r="D37" s="27">
        <v>1900</v>
      </c>
      <c r="E37" s="23">
        <v>3</v>
      </c>
      <c r="F37" s="7">
        <f t="shared" si="3"/>
        <v>5700</v>
      </c>
      <c r="G37" s="7">
        <f t="shared" si="1"/>
        <v>5586</v>
      </c>
      <c r="H37" s="7">
        <f t="shared" si="4"/>
        <v>114</v>
      </c>
    </row>
    <row r="38" spans="1:8">
      <c r="A38" s="21">
        <v>20</v>
      </c>
      <c r="B38" s="8" t="s">
        <v>57</v>
      </c>
      <c r="C38" s="22" t="s">
        <v>23</v>
      </c>
      <c r="D38" s="27">
        <v>300</v>
      </c>
      <c r="E38" s="23">
        <v>4</v>
      </c>
      <c r="F38" s="7">
        <f t="shared" si="3"/>
        <v>1200</v>
      </c>
      <c r="G38" s="7">
        <f t="shared" si="1"/>
        <v>1176</v>
      </c>
      <c r="H38" s="7">
        <f t="shared" si="4"/>
        <v>24</v>
      </c>
    </row>
    <row r="39" spans="1:8">
      <c r="A39" s="21">
        <v>21</v>
      </c>
      <c r="B39" s="8" t="s">
        <v>45</v>
      </c>
      <c r="C39" s="22" t="s">
        <v>23</v>
      </c>
      <c r="D39" s="27">
        <v>350</v>
      </c>
      <c r="E39" s="23">
        <v>20</v>
      </c>
      <c r="F39" s="7">
        <f t="shared" si="3"/>
        <v>7000</v>
      </c>
      <c r="G39" s="7">
        <f t="shared" si="1"/>
        <v>6860</v>
      </c>
      <c r="H39" s="7">
        <f t="shared" si="4"/>
        <v>140</v>
      </c>
    </row>
    <row r="40" spans="1:8">
      <c r="A40" s="21">
        <v>22</v>
      </c>
      <c r="B40" s="8" t="s">
        <v>101</v>
      </c>
      <c r="C40" s="22" t="s">
        <v>23</v>
      </c>
      <c r="D40" s="27">
        <v>400</v>
      </c>
      <c r="E40" s="23">
        <v>34</v>
      </c>
      <c r="F40" s="7">
        <f t="shared" si="3"/>
        <v>13600</v>
      </c>
      <c r="G40" s="7">
        <f t="shared" si="1"/>
        <v>13328</v>
      </c>
      <c r="H40" s="7">
        <f t="shared" si="4"/>
        <v>272</v>
      </c>
    </row>
    <row r="41" spans="1:8">
      <c r="A41" s="21">
        <v>23</v>
      </c>
      <c r="B41" s="8" t="s">
        <v>58</v>
      </c>
      <c r="C41" s="22" t="s">
        <v>23</v>
      </c>
      <c r="D41" s="27">
        <v>350</v>
      </c>
      <c r="E41" s="23">
        <v>5</v>
      </c>
      <c r="F41" s="7">
        <f t="shared" si="3"/>
        <v>1750</v>
      </c>
      <c r="G41" s="7">
        <f t="shared" si="1"/>
        <v>1715</v>
      </c>
      <c r="H41" s="7">
        <f t="shared" si="4"/>
        <v>35</v>
      </c>
    </row>
    <row r="42" spans="1:8">
      <c r="A42" s="21">
        <v>24</v>
      </c>
      <c r="B42" s="8" t="s">
        <v>59</v>
      </c>
      <c r="C42" s="22" t="s">
        <v>23</v>
      </c>
      <c r="D42" s="27">
        <v>900</v>
      </c>
      <c r="E42" s="23">
        <v>2</v>
      </c>
      <c r="F42" s="7">
        <f t="shared" si="3"/>
        <v>1800</v>
      </c>
      <c r="G42" s="7">
        <f t="shared" si="1"/>
        <v>1764</v>
      </c>
      <c r="H42" s="7">
        <f t="shared" si="4"/>
        <v>36</v>
      </c>
    </row>
    <row r="43" spans="1:8">
      <c r="A43" s="21">
        <v>25</v>
      </c>
      <c r="B43" s="8" t="s">
        <v>46</v>
      </c>
      <c r="C43" s="22" t="s">
        <v>23</v>
      </c>
      <c r="D43" s="27">
        <v>100</v>
      </c>
      <c r="E43" s="23">
        <v>4</v>
      </c>
      <c r="F43" s="7">
        <f t="shared" si="3"/>
        <v>400</v>
      </c>
      <c r="G43" s="7">
        <f t="shared" si="1"/>
        <v>392</v>
      </c>
      <c r="H43" s="7">
        <f t="shared" si="4"/>
        <v>8</v>
      </c>
    </row>
    <row r="44" spans="1:8">
      <c r="A44" s="21">
        <v>26</v>
      </c>
      <c r="B44" s="8" t="s">
        <v>47</v>
      </c>
      <c r="C44" s="22" t="s">
        <v>23</v>
      </c>
      <c r="D44" s="27">
        <v>60</v>
      </c>
      <c r="E44" s="23">
        <v>50</v>
      </c>
      <c r="F44" s="7">
        <f t="shared" si="3"/>
        <v>3000</v>
      </c>
      <c r="G44" s="7">
        <f t="shared" si="1"/>
        <v>2940</v>
      </c>
      <c r="H44" s="7">
        <f t="shared" si="4"/>
        <v>60</v>
      </c>
    </row>
    <row r="45" spans="1:8">
      <c r="A45" s="21">
        <v>27</v>
      </c>
      <c r="B45" s="8" t="s">
        <v>48</v>
      </c>
      <c r="C45" s="22" t="s">
        <v>23</v>
      </c>
      <c r="D45" s="27">
        <v>40</v>
      </c>
      <c r="E45" s="23">
        <v>10</v>
      </c>
      <c r="F45" s="7">
        <f t="shared" si="3"/>
        <v>400</v>
      </c>
      <c r="G45" s="7">
        <f t="shared" si="1"/>
        <v>392</v>
      </c>
      <c r="H45" s="7">
        <f t="shared" si="4"/>
        <v>8</v>
      </c>
    </row>
    <row r="46" spans="1:8" ht="31.5">
      <c r="A46" s="47" t="s">
        <v>70</v>
      </c>
      <c r="B46" s="49" t="s">
        <v>69</v>
      </c>
      <c r="C46" s="7"/>
      <c r="D46" s="6"/>
      <c r="E46" s="38"/>
      <c r="F46" s="7"/>
      <c r="G46" s="7"/>
      <c r="H46" s="7"/>
    </row>
    <row r="47" spans="1:8">
      <c r="A47" s="19" t="s">
        <v>60</v>
      </c>
      <c r="B47" s="8" t="s">
        <v>71</v>
      </c>
      <c r="C47" s="22" t="s">
        <v>23</v>
      </c>
      <c r="D47" s="6">
        <v>16</v>
      </c>
      <c r="E47" s="23">
        <v>1000</v>
      </c>
      <c r="F47" s="7">
        <f t="shared" ref="F47:F70" si="5">D47*E47</f>
        <v>16000</v>
      </c>
      <c r="G47" s="7">
        <f t="shared" si="1"/>
        <v>15680</v>
      </c>
      <c r="H47" s="7">
        <f t="shared" ref="H47:H70" si="6">F47*2%</f>
        <v>320</v>
      </c>
    </row>
    <row r="48" spans="1:8">
      <c r="A48" s="19" t="s">
        <v>61</v>
      </c>
      <c r="B48" s="8" t="s">
        <v>72</v>
      </c>
      <c r="C48" s="22" t="s">
        <v>23</v>
      </c>
      <c r="D48" s="6">
        <v>19</v>
      </c>
      <c r="E48" s="23">
        <v>400</v>
      </c>
      <c r="F48" s="7">
        <f t="shared" si="5"/>
        <v>7600</v>
      </c>
      <c r="G48" s="7">
        <f t="shared" si="1"/>
        <v>7448</v>
      </c>
      <c r="H48" s="7">
        <f t="shared" si="6"/>
        <v>152</v>
      </c>
    </row>
    <row r="49" spans="1:8">
      <c r="A49" s="19" t="s">
        <v>62</v>
      </c>
      <c r="B49" s="8" t="s">
        <v>73</v>
      </c>
      <c r="C49" s="22" t="s">
        <v>23</v>
      </c>
      <c r="D49" s="6">
        <v>18</v>
      </c>
      <c r="E49" s="23">
        <v>1500</v>
      </c>
      <c r="F49" s="7">
        <f t="shared" si="5"/>
        <v>27000</v>
      </c>
      <c r="G49" s="7">
        <f>F49*98%</f>
        <v>26460</v>
      </c>
      <c r="H49" s="7">
        <f t="shared" si="6"/>
        <v>540</v>
      </c>
    </row>
    <row r="50" spans="1:8">
      <c r="A50" s="19" t="s">
        <v>63</v>
      </c>
      <c r="B50" s="8" t="s">
        <v>74</v>
      </c>
      <c r="C50" s="22" t="s">
        <v>23</v>
      </c>
      <c r="D50" s="6">
        <v>6</v>
      </c>
      <c r="E50" s="23">
        <v>550</v>
      </c>
      <c r="F50" s="7">
        <f t="shared" si="5"/>
        <v>3300</v>
      </c>
      <c r="G50" s="7">
        <f t="shared" si="1"/>
        <v>3234</v>
      </c>
      <c r="H50" s="7">
        <f t="shared" si="6"/>
        <v>66</v>
      </c>
    </row>
    <row r="51" spans="1:8">
      <c r="A51" s="19" t="s">
        <v>64</v>
      </c>
      <c r="B51" s="8" t="s">
        <v>78</v>
      </c>
      <c r="C51" s="22" t="s">
        <v>23</v>
      </c>
      <c r="D51" s="6">
        <v>42</v>
      </c>
      <c r="E51" s="23">
        <v>600</v>
      </c>
      <c r="F51" s="7">
        <f t="shared" si="5"/>
        <v>25200</v>
      </c>
      <c r="G51" s="7">
        <f t="shared" si="1"/>
        <v>24696</v>
      </c>
      <c r="H51" s="7">
        <f t="shared" si="6"/>
        <v>504</v>
      </c>
    </row>
    <row r="52" spans="1:8">
      <c r="A52" s="19" t="s">
        <v>65</v>
      </c>
      <c r="B52" s="8" t="s">
        <v>79</v>
      </c>
      <c r="C52" s="22" t="s">
        <v>23</v>
      </c>
      <c r="D52" s="6">
        <v>50</v>
      </c>
      <c r="E52" s="23">
        <v>50</v>
      </c>
      <c r="F52" s="7">
        <f t="shared" si="5"/>
        <v>2500</v>
      </c>
      <c r="G52" s="7">
        <f t="shared" si="1"/>
        <v>2450</v>
      </c>
      <c r="H52" s="7">
        <f t="shared" si="6"/>
        <v>50</v>
      </c>
    </row>
    <row r="53" spans="1:8">
      <c r="A53" s="19" t="s">
        <v>66</v>
      </c>
      <c r="B53" s="8" t="s">
        <v>80</v>
      </c>
      <c r="C53" s="22" t="s">
        <v>23</v>
      </c>
      <c r="D53" s="6">
        <v>55</v>
      </c>
      <c r="E53" s="23">
        <v>100</v>
      </c>
      <c r="F53" s="7">
        <f t="shared" si="5"/>
        <v>5500</v>
      </c>
      <c r="G53" s="7">
        <f t="shared" si="1"/>
        <v>5390</v>
      </c>
      <c r="H53" s="7">
        <f t="shared" si="6"/>
        <v>110</v>
      </c>
    </row>
    <row r="54" spans="1:8">
      <c r="A54" s="19" t="s">
        <v>67</v>
      </c>
      <c r="B54" s="8" t="s">
        <v>81</v>
      </c>
      <c r="C54" s="22" t="s">
        <v>88</v>
      </c>
      <c r="D54" s="6">
        <v>550</v>
      </c>
      <c r="E54" s="23">
        <v>2</v>
      </c>
      <c r="F54" s="7">
        <f t="shared" si="5"/>
        <v>1100</v>
      </c>
      <c r="G54" s="7">
        <f t="shared" si="1"/>
        <v>1078</v>
      </c>
      <c r="H54" s="7">
        <f t="shared" si="6"/>
        <v>22</v>
      </c>
    </row>
    <row r="55" spans="1:8" ht="20.25" customHeight="1">
      <c r="A55" s="19" t="s">
        <v>68</v>
      </c>
      <c r="B55" s="8" t="s">
        <v>82</v>
      </c>
      <c r="C55" s="22" t="s">
        <v>23</v>
      </c>
      <c r="D55" s="6">
        <v>1950</v>
      </c>
      <c r="E55" s="23">
        <v>2</v>
      </c>
      <c r="F55" s="7">
        <f t="shared" si="5"/>
        <v>3900</v>
      </c>
      <c r="G55" s="7">
        <f t="shared" si="1"/>
        <v>3822</v>
      </c>
      <c r="H55" s="7">
        <f t="shared" si="6"/>
        <v>78</v>
      </c>
    </row>
    <row r="56" spans="1:8">
      <c r="A56" s="19" t="s">
        <v>89</v>
      </c>
      <c r="B56" s="8" t="s">
        <v>75</v>
      </c>
      <c r="C56" s="22" t="s">
        <v>23</v>
      </c>
      <c r="D56" s="6">
        <v>4650</v>
      </c>
      <c r="E56" s="23">
        <v>1</v>
      </c>
      <c r="F56" s="7">
        <f t="shared" si="5"/>
        <v>4650</v>
      </c>
      <c r="G56" s="7">
        <f t="shared" si="1"/>
        <v>4557</v>
      </c>
      <c r="H56" s="7">
        <f t="shared" si="6"/>
        <v>93</v>
      </c>
    </row>
    <row r="57" spans="1:8">
      <c r="A57" s="19" t="s">
        <v>90</v>
      </c>
      <c r="B57" s="8" t="s">
        <v>83</v>
      </c>
      <c r="C57" s="22" t="s">
        <v>23</v>
      </c>
      <c r="D57" s="6">
        <v>330</v>
      </c>
      <c r="E57" s="23">
        <v>5</v>
      </c>
      <c r="F57" s="7">
        <f t="shared" si="5"/>
        <v>1650</v>
      </c>
      <c r="G57" s="7">
        <f t="shared" si="1"/>
        <v>1617</v>
      </c>
      <c r="H57" s="7">
        <f t="shared" si="6"/>
        <v>33</v>
      </c>
    </row>
    <row r="58" spans="1:8">
      <c r="A58" s="19" t="s">
        <v>91</v>
      </c>
      <c r="B58" s="8" t="s">
        <v>76</v>
      </c>
      <c r="C58" s="22" t="s">
        <v>23</v>
      </c>
      <c r="D58" s="6">
        <v>25</v>
      </c>
      <c r="E58" s="23">
        <v>2</v>
      </c>
      <c r="F58" s="7">
        <f t="shared" si="5"/>
        <v>50</v>
      </c>
      <c r="G58" s="7">
        <f t="shared" si="1"/>
        <v>49</v>
      </c>
      <c r="H58" s="7">
        <f t="shared" si="6"/>
        <v>1</v>
      </c>
    </row>
    <row r="59" spans="1:8">
      <c r="A59" s="19" t="s">
        <v>92</v>
      </c>
      <c r="B59" s="8" t="s">
        <v>84</v>
      </c>
      <c r="C59" s="22" t="s">
        <v>23</v>
      </c>
      <c r="D59" s="6">
        <v>675</v>
      </c>
      <c r="E59" s="23">
        <v>2</v>
      </c>
      <c r="F59" s="7">
        <f t="shared" si="5"/>
        <v>1350</v>
      </c>
      <c r="G59" s="7">
        <f t="shared" si="1"/>
        <v>1323</v>
      </c>
      <c r="H59" s="7">
        <f t="shared" si="6"/>
        <v>27</v>
      </c>
    </row>
    <row r="60" spans="1:8">
      <c r="A60" s="19" t="s">
        <v>93</v>
      </c>
      <c r="B60" s="8" t="s">
        <v>77</v>
      </c>
      <c r="C60" s="22" t="s">
        <v>23</v>
      </c>
      <c r="D60" s="6">
        <v>60</v>
      </c>
      <c r="E60" s="23">
        <v>5</v>
      </c>
      <c r="F60" s="7">
        <f t="shared" si="5"/>
        <v>300</v>
      </c>
      <c r="G60" s="7">
        <f t="shared" si="1"/>
        <v>294</v>
      </c>
      <c r="H60" s="7">
        <f t="shared" si="6"/>
        <v>6</v>
      </c>
    </row>
    <row r="61" spans="1:8">
      <c r="A61" s="19" t="s">
        <v>94</v>
      </c>
      <c r="B61" s="8" t="s">
        <v>85</v>
      </c>
      <c r="C61" s="22" t="s">
        <v>23</v>
      </c>
      <c r="D61" s="6">
        <v>550</v>
      </c>
      <c r="E61" s="23">
        <v>5</v>
      </c>
      <c r="F61" s="7">
        <f t="shared" si="5"/>
        <v>2750</v>
      </c>
      <c r="G61" s="7">
        <f t="shared" si="1"/>
        <v>2695</v>
      </c>
      <c r="H61" s="7">
        <f t="shared" si="6"/>
        <v>55</v>
      </c>
    </row>
    <row r="62" spans="1:8">
      <c r="A62" s="19" t="s">
        <v>95</v>
      </c>
      <c r="B62" s="8" t="s">
        <v>86</v>
      </c>
      <c r="C62" s="22" t="s">
        <v>23</v>
      </c>
      <c r="D62" s="6">
        <v>17800</v>
      </c>
      <c r="E62" s="23">
        <v>1</v>
      </c>
      <c r="F62" s="7">
        <f t="shared" si="5"/>
        <v>17800</v>
      </c>
      <c r="G62" s="7">
        <f t="shared" si="1"/>
        <v>17444</v>
      </c>
      <c r="H62" s="7">
        <f t="shared" si="6"/>
        <v>356</v>
      </c>
    </row>
    <row r="63" spans="1:8">
      <c r="A63" s="19" t="s">
        <v>96</v>
      </c>
      <c r="B63" s="8" t="s">
        <v>87</v>
      </c>
      <c r="C63" s="22" t="s">
        <v>88</v>
      </c>
      <c r="D63" s="6">
        <v>44000</v>
      </c>
      <c r="E63" s="23">
        <v>1</v>
      </c>
      <c r="F63" s="7">
        <f t="shared" si="5"/>
        <v>44000</v>
      </c>
      <c r="G63" s="7">
        <f t="shared" si="1"/>
        <v>43120</v>
      </c>
      <c r="H63" s="7">
        <f t="shared" si="6"/>
        <v>880</v>
      </c>
    </row>
    <row r="64" spans="1:8" ht="15.75">
      <c r="A64" s="47" t="s">
        <v>100</v>
      </c>
      <c r="B64" s="48" t="s">
        <v>99</v>
      </c>
      <c r="C64" s="22"/>
      <c r="D64" s="6"/>
      <c r="E64" s="23"/>
      <c r="F64" s="7"/>
      <c r="G64" s="7"/>
      <c r="H64" s="7"/>
    </row>
    <row r="65" spans="1:8" ht="120">
      <c r="A65" s="17" t="s">
        <v>60</v>
      </c>
      <c r="B65" s="53" t="s">
        <v>22</v>
      </c>
      <c r="C65" s="7" t="s">
        <v>23</v>
      </c>
      <c r="D65" s="6">
        <v>5750</v>
      </c>
      <c r="E65" s="38">
        <v>1</v>
      </c>
      <c r="F65" s="7">
        <f t="shared" ref="F65:F69" si="7">D65*E65</f>
        <v>5750</v>
      </c>
      <c r="G65" s="7">
        <f t="shared" si="1"/>
        <v>5635</v>
      </c>
      <c r="H65" s="7">
        <f t="shared" ref="H65:H69" si="8">F65*2%</f>
        <v>115</v>
      </c>
    </row>
    <row r="66" spans="1:8">
      <c r="A66" s="19" t="s">
        <v>61</v>
      </c>
      <c r="B66" s="54" t="s">
        <v>30</v>
      </c>
      <c r="C66" s="7" t="s">
        <v>23</v>
      </c>
      <c r="D66" s="6">
        <v>1500</v>
      </c>
      <c r="E66" s="38">
        <v>1</v>
      </c>
      <c r="F66" s="7">
        <f t="shared" si="7"/>
        <v>1500</v>
      </c>
      <c r="G66" s="7">
        <f t="shared" si="1"/>
        <v>1470</v>
      </c>
      <c r="H66" s="7">
        <f t="shared" si="8"/>
        <v>30</v>
      </c>
    </row>
    <row r="67" spans="1:8">
      <c r="A67" s="19" t="s">
        <v>62</v>
      </c>
      <c r="B67" s="54" t="s">
        <v>31</v>
      </c>
      <c r="C67" s="7" t="s">
        <v>23</v>
      </c>
      <c r="D67" s="6">
        <v>2050</v>
      </c>
      <c r="E67" s="38">
        <v>1</v>
      </c>
      <c r="F67" s="7">
        <f t="shared" si="7"/>
        <v>2050</v>
      </c>
      <c r="G67" s="7">
        <f t="shared" si="1"/>
        <v>2009</v>
      </c>
      <c r="H67" s="7">
        <f t="shared" si="8"/>
        <v>41</v>
      </c>
    </row>
    <row r="68" spans="1:8">
      <c r="A68" s="19" t="s">
        <v>63</v>
      </c>
      <c r="B68" s="8" t="s">
        <v>101</v>
      </c>
      <c r="C68" s="22" t="s">
        <v>23</v>
      </c>
      <c r="D68" s="27">
        <v>400</v>
      </c>
      <c r="E68" s="23">
        <v>1</v>
      </c>
      <c r="F68" s="7">
        <f t="shared" si="7"/>
        <v>400</v>
      </c>
      <c r="G68" s="7">
        <f t="shared" si="1"/>
        <v>392</v>
      </c>
      <c r="H68" s="7">
        <f t="shared" si="8"/>
        <v>8</v>
      </c>
    </row>
    <row r="69" spans="1:8">
      <c r="A69" s="19" t="s">
        <v>64</v>
      </c>
      <c r="B69" s="8" t="s">
        <v>36</v>
      </c>
      <c r="C69" s="22" t="s">
        <v>23</v>
      </c>
      <c r="D69" s="27">
        <v>3500</v>
      </c>
      <c r="E69" s="23">
        <v>1</v>
      </c>
      <c r="F69" s="7">
        <f t="shared" si="7"/>
        <v>3500</v>
      </c>
      <c r="G69" s="7">
        <f t="shared" si="1"/>
        <v>3430</v>
      </c>
      <c r="H69" s="7">
        <f t="shared" si="8"/>
        <v>70</v>
      </c>
    </row>
    <row r="70" spans="1:8" ht="15.75">
      <c r="A70" s="47" t="s">
        <v>63</v>
      </c>
      <c r="B70" s="48" t="s">
        <v>97</v>
      </c>
      <c r="C70" s="22" t="s">
        <v>18</v>
      </c>
      <c r="D70" s="6">
        <v>550000</v>
      </c>
      <c r="E70" s="23">
        <v>1</v>
      </c>
      <c r="F70" s="7">
        <f t="shared" si="5"/>
        <v>550000</v>
      </c>
      <c r="G70" s="7">
        <f t="shared" si="1"/>
        <v>539000</v>
      </c>
      <c r="H70" s="7">
        <f t="shared" si="6"/>
        <v>11000</v>
      </c>
    </row>
    <row r="71" spans="1:8" ht="15.75">
      <c r="A71" s="47" t="s">
        <v>64</v>
      </c>
      <c r="B71" s="48" t="s">
        <v>98</v>
      </c>
      <c r="C71" s="22" t="s">
        <v>18</v>
      </c>
      <c r="D71" s="6">
        <v>95000</v>
      </c>
      <c r="E71" s="23">
        <v>1</v>
      </c>
      <c r="F71" s="7">
        <f t="shared" ref="F71" si="9">D71*E71</f>
        <v>95000</v>
      </c>
      <c r="G71" s="7">
        <f t="shared" si="1"/>
        <v>93100</v>
      </c>
      <c r="H71" s="7">
        <f t="shared" ref="H71" si="10">F71*2%</f>
        <v>1900</v>
      </c>
    </row>
    <row r="72" spans="1:8">
      <c r="A72" s="18"/>
      <c r="B72" s="8"/>
      <c r="C72" s="22"/>
      <c r="D72" s="6"/>
      <c r="E72" s="23"/>
      <c r="F72" s="7"/>
      <c r="G72" s="7"/>
      <c r="H72" s="7"/>
    </row>
    <row r="73" spans="1:8">
      <c r="A73" s="18" t="s">
        <v>3</v>
      </c>
      <c r="B73" s="54"/>
      <c r="C73" s="7"/>
      <c r="D73" s="6"/>
      <c r="E73" s="38"/>
      <c r="F73" s="7"/>
      <c r="G73" s="7"/>
      <c r="H73" s="7"/>
    </row>
    <row r="74" spans="1:8">
      <c r="A74" s="61" t="s">
        <v>4</v>
      </c>
      <c r="B74" s="62"/>
      <c r="C74" s="62"/>
      <c r="D74" s="62"/>
      <c r="E74" s="63"/>
      <c r="F74" s="33"/>
      <c r="G74" s="51">
        <f>SUM(G6:G73)</f>
        <v>1249892</v>
      </c>
      <c r="H74" s="51">
        <f>SUM(H6:H73)</f>
        <v>25508</v>
      </c>
    </row>
    <row r="75" spans="1:8">
      <c r="A75" s="61" t="s">
        <v>5</v>
      </c>
      <c r="B75" s="62"/>
      <c r="C75" s="62"/>
      <c r="D75" s="62"/>
      <c r="E75" s="63"/>
      <c r="F75" s="42">
        <v>1</v>
      </c>
      <c r="G75" s="52">
        <v>0.98</v>
      </c>
      <c r="H75" s="52">
        <v>0.02</v>
      </c>
    </row>
    <row r="76" spans="1:8">
      <c r="A76" s="10"/>
      <c r="B76" s="58"/>
      <c r="C76" s="3"/>
      <c r="D76" s="28"/>
      <c r="E76" s="39"/>
      <c r="F76" s="43"/>
      <c r="G76" s="45"/>
      <c r="H76" s="45"/>
    </row>
    <row r="77" spans="1:8">
      <c r="A77" s="11"/>
      <c r="B77" s="59"/>
      <c r="C77" s="4"/>
      <c r="D77" s="29"/>
      <c r="E77" s="40"/>
      <c r="F77" s="44"/>
      <c r="G77" s="46"/>
      <c r="H77" s="46"/>
    </row>
    <row r="78" spans="1:8" s="2" customFormat="1">
      <c r="A78" s="73" t="s">
        <v>6</v>
      </c>
      <c r="B78" s="73"/>
      <c r="C78" s="73"/>
      <c r="D78" s="73"/>
      <c r="E78" s="73"/>
      <c r="F78" s="73"/>
      <c r="G78" s="73"/>
      <c r="H78" s="73"/>
    </row>
    <row r="79" spans="1:8" s="2" customFormat="1">
      <c r="A79" s="74" t="s">
        <v>16</v>
      </c>
      <c r="B79" s="74"/>
      <c r="C79" s="74"/>
      <c r="D79" s="74"/>
      <c r="E79" s="74"/>
      <c r="F79" s="74"/>
      <c r="G79" s="74"/>
      <c r="H79" s="74"/>
    </row>
    <row r="80" spans="1:8" s="2" customFormat="1">
      <c r="A80" s="12"/>
      <c r="B80" s="55"/>
      <c r="E80" s="41"/>
      <c r="F80" s="34"/>
      <c r="G80" s="34"/>
      <c r="H80" s="34"/>
    </row>
    <row r="81" spans="1:8" s="2" customFormat="1" ht="15.75">
      <c r="A81" s="13"/>
      <c r="B81" s="55"/>
      <c r="E81" s="41"/>
      <c r="F81" s="34"/>
      <c r="G81" s="34"/>
      <c r="H81" s="34"/>
    </row>
    <row r="82" spans="1:8" s="2" customFormat="1">
      <c r="A82" s="12"/>
      <c r="B82" s="55"/>
      <c r="E82" s="41"/>
      <c r="F82" s="34"/>
      <c r="G82" s="34"/>
      <c r="H82" s="34"/>
    </row>
    <row r="83" spans="1:8" s="2" customFormat="1" ht="15.75">
      <c r="A83" s="75">
        <v>44440</v>
      </c>
      <c r="B83" s="76"/>
      <c r="C83" s="76"/>
      <c r="D83" s="76"/>
      <c r="E83" s="76"/>
      <c r="F83" s="76"/>
      <c r="G83" s="76"/>
      <c r="H83" s="76"/>
    </row>
    <row r="84" spans="1:8" s="2" customFormat="1" ht="15.75">
      <c r="A84" s="76"/>
      <c r="B84" s="76"/>
      <c r="C84" s="76"/>
      <c r="D84" s="76"/>
      <c r="E84" s="76"/>
      <c r="F84" s="76"/>
      <c r="G84" s="76"/>
      <c r="H84" s="76"/>
    </row>
    <row r="85" spans="1:8" s="2" customFormat="1">
      <c r="A85" s="12"/>
      <c r="B85" s="55"/>
      <c r="E85" s="41"/>
      <c r="F85" s="34"/>
      <c r="G85" s="34"/>
      <c r="H85" s="34"/>
    </row>
    <row r="86" spans="1:8" s="2" customFormat="1">
      <c r="A86" s="12"/>
      <c r="B86" s="55"/>
      <c r="E86" s="41"/>
      <c r="F86" s="34"/>
      <c r="G86" s="34"/>
      <c r="H86" s="34"/>
    </row>
    <row r="87" spans="1:8" s="2" customFormat="1">
      <c r="A87" s="12"/>
      <c r="B87" s="55"/>
      <c r="E87" s="41"/>
      <c r="F87" s="34"/>
      <c r="G87" s="34"/>
      <c r="H87" s="34"/>
    </row>
    <row r="88" spans="1:8" s="2" customFormat="1">
      <c r="A88" s="12"/>
      <c r="B88" s="55"/>
      <c r="E88" s="41"/>
      <c r="F88" s="34"/>
      <c r="G88" s="34"/>
      <c r="H88" s="34"/>
    </row>
    <row r="89" spans="1:8" s="2" customFormat="1">
      <c r="A89" s="12"/>
      <c r="B89" s="55"/>
      <c r="E89" s="41"/>
      <c r="F89" s="34"/>
      <c r="G89" s="34"/>
      <c r="H89" s="34"/>
    </row>
    <row r="90" spans="1:8" s="2" customFormat="1">
      <c r="A90" s="12"/>
      <c r="B90" s="55"/>
      <c r="E90" s="41"/>
      <c r="F90" s="34"/>
      <c r="G90" s="34"/>
      <c r="H90" s="34"/>
    </row>
    <row r="91" spans="1:8" s="2" customFormat="1">
      <c r="A91" s="12"/>
      <c r="B91" s="55"/>
      <c r="E91" s="41"/>
      <c r="F91" s="34"/>
      <c r="G91" s="34"/>
      <c r="H91" s="34"/>
    </row>
    <row r="92" spans="1:8" s="2" customFormat="1">
      <c r="A92" s="12"/>
      <c r="B92" s="55"/>
      <c r="E92" s="41"/>
      <c r="F92" s="34"/>
      <c r="G92" s="34"/>
      <c r="H92" s="34"/>
    </row>
  </sheetData>
  <mergeCells count="13">
    <mergeCell ref="A78:H78"/>
    <mergeCell ref="A79:H79"/>
    <mergeCell ref="A83:H83"/>
    <mergeCell ref="A84:H84"/>
    <mergeCell ref="A3:H3"/>
    <mergeCell ref="A1:H1"/>
    <mergeCell ref="A74:E74"/>
    <mergeCell ref="A75:E75"/>
    <mergeCell ref="D4:F4"/>
    <mergeCell ref="G4:H4"/>
    <mergeCell ref="A4:A5"/>
    <mergeCell ref="B4:B5"/>
    <mergeCell ref="C4:C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User</cp:lastModifiedBy>
  <cp:lastPrinted>2021-07-22T10:18:02Z</cp:lastPrinted>
  <dcterms:created xsi:type="dcterms:W3CDTF">2021-07-22T09:01:11Z</dcterms:created>
  <dcterms:modified xsi:type="dcterms:W3CDTF">2021-09-03T12:24:48Z</dcterms:modified>
</cp:coreProperties>
</file>