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210" windowHeight="652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/>
  <c r="G66" s="1"/>
  <c r="G15"/>
  <c r="F15"/>
  <c r="G65"/>
  <c r="F65"/>
  <c r="G62"/>
  <c r="F62"/>
  <c r="G58"/>
  <c r="F58"/>
  <c r="G57"/>
  <c r="F57"/>
  <c r="G56"/>
  <c r="F56"/>
  <c r="G55"/>
  <c r="F55"/>
  <c r="G53"/>
  <c r="F53"/>
  <c r="G49"/>
  <c r="F49"/>
  <c r="G46"/>
  <c r="F46"/>
  <c r="F42"/>
  <c r="G42" s="1"/>
  <c r="F41"/>
  <c r="G41" s="1"/>
  <c r="F40"/>
  <c r="G40" s="1"/>
  <c r="F39"/>
  <c r="G39" s="1"/>
  <c r="F38"/>
  <c r="G38" s="1"/>
  <c r="F37"/>
  <c r="G37" s="1"/>
  <c r="F33"/>
  <c r="F32"/>
  <c r="F34" s="1"/>
  <c r="G30"/>
  <c r="F30"/>
  <c r="G25"/>
  <c r="F25"/>
  <c r="G22"/>
  <c r="F22"/>
  <c r="G18"/>
  <c r="F18"/>
  <c r="F43" l="1"/>
  <c r="G43" s="1"/>
  <c r="G33"/>
  <c r="G32"/>
  <c r="G34" s="1"/>
</calcChain>
</file>

<file path=xl/sharedStrings.xml><?xml version="1.0" encoding="utf-8"?>
<sst xmlns="http://schemas.openxmlformats.org/spreadsheetml/2006/main" count="183" uniqueCount="134">
  <si>
    <t>ІІІ. БЮДЖЕТ ПРОЄКТУ*</t>
  </si>
  <si>
    <t>№ з/п</t>
  </si>
  <si>
    <t>Найменування товарів, робіт, послуг</t>
  </si>
  <si>
    <t>Одиниці виміру</t>
  </si>
  <si>
    <t>Розрахунок статті витрат*</t>
  </si>
  <si>
    <t>Джерела фінансування</t>
  </si>
  <si>
    <t>орієнтовна ціна за од. (грн.)</t>
  </si>
  <si>
    <t>кількість</t>
  </si>
  <si>
    <t>сума (грн.)</t>
  </si>
  <si>
    <t>Всього по заходу</t>
  </si>
  <si>
    <t>шт</t>
  </si>
  <si>
    <t xml:space="preserve">Всього по заходу </t>
  </si>
  <si>
    <t>Загальний бюджет проєкту (грн)**:</t>
  </si>
  <si>
    <t>Питома вага витрат до загального бюджету проєкту, %</t>
  </si>
  <si>
    <t>*Бюджет проєкту розраховується в гривнях без копійок.</t>
  </si>
  <si>
    <t>** У розрахунках цієї статті витрат обов’язково вказуються кількісні показники, ціна за одиницю та сума. Ціни мають бути обґрунтованими та не перевищувати їх середньо-статистичний розмір. При формуванні бюджету, автор проєкту має враховувати індекс споживчих цін згідно з Постановою Кабінету Міністрів України від 29 липня 2020 року №671 «Про схвалення Прогнозу економічного і соціального розвитку України на 2021–2023 роки».</t>
  </si>
  <si>
    <t>1.1</t>
  </si>
  <si>
    <t>1.3</t>
  </si>
  <si>
    <t>1.4</t>
  </si>
  <si>
    <t>громадський бюджет</t>
  </si>
  <si>
    <t>заявник разом з партнерами</t>
  </si>
  <si>
    <t>2</t>
  </si>
  <si>
    <t>послуга</t>
  </si>
  <si>
    <t>1.6</t>
  </si>
  <si>
    <t>Полігональні конструкції</t>
  </si>
  <si>
    <t>2.1</t>
  </si>
  <si>
    <t>3</t>
  </si>
  <si>
    <t>3.1</t>
  </si>
  <si>
    <t>3.2</t>
  </si>
  <si>
    <t>3.5</t>
  </si>
  <si>
    <t>4</t>
  </si>
  <si>
    <t>5</t>
  </si>
  <si>
    <t>Послуги з оренди обладняння для організації заходу (грн/доба):</t>
  </si>
  <si>
    <t>Послуги з оренди генератора</t>
  </si>
  <si>
    <t>Оренда звукової апаратури (2 колонки, 2 мікрафони, пульт лоя діжея)</t>
  </si>
  <si>
    <t>Оренда шатра</t>
  </si>
  <si>
    <t>Оренда стільців</t>
  </si>
  <si>
    <t>1.7</t>
  </si>
  <si>
    <t>Оренда столів</t>
  </si>
  <si>
    <t>1.8</t>
  </si>
  <si>
    <t>Оренда огорожі</t>
  </si>
  <si>
    <t xml:space="preserve">1500
грн/доба
</t>
  </si>
  <si>
    <t xml:space="preserve">8500
грн/доба (комплект)
</t>
  </si>
  <si>
    <t>1 (2 дні)</t>
  </si>
  <si>
    <t xml:space="preserve"> 6 (2 дні)</t>
  </si>
  <si>
    <t>2 (2 дні)</t>
  </si>
  <si>
    <t>70 (2 дні)</t>
  </si>
  <si>
    <t>Послуги з оренди, транспортування, обсулуговуння та встановлення обладнання (грн/доба)</t>
  </si>
  <si>
    <t xml:space="preserve">Послуги з оренди обладнання Міні-рампи
 (2,5х7,5х1 м)
</t>
  </si>
  <si>
    <t>Транспортні послуги</t>
  </si>
  <si>
    <t xml:space="preserve">2000
грн/ година
</t>
  </si>
  <si>
    <t xml:space="preserve">1
(8 год.)
</t>
  </si>
  <si>
    <t xml:space="preserve">500
грн/ година
</t>
  </si>
  <si>
    <t xml:space="preserve">1
(5 год.)
</t>
  </si>
  <si>
    <t>Оренда транспорту для перевезення пасажирів (учасників та іх спортивного інвентяря) (2 дні)</t>
  </si>
  <si>
    <t>Оренда транспорту для перевезення вантажів (фото-зони, промопродукції, шатер)</t>
  </si>
  <si>
    <t>Послуги з облаштування фотозони</t>
  </si>
  <si>
    <t>4.1</t>
  </si>
  <si>
    <t xml:space="preserve">Фото-баннер 
(3х2м)
</t>
  </si>
  <si>
    <t>5.1</t>
  </si>
  <si>
    <t xml:space="preserve">Послуги ведучого зі
скейтбордингу
</t>
  </si>
  <si>
    <t xml:space="preserve">1
(2 дні по 8 годин)
</t>
  </si>
  <si>
    <t>5.2</t>
  </si>
  <si>
    <t xml:space="preserve">Послуги
ведучого з ВМХ
</t>
  </si>
  <si>
    <t xml:space="preserve">850
грн/година
</t>
  </si>
  <si>
    <t xml:space="preserve">850
грн/година
</t>
  </si>
  <si>
    <t>5.3</t>
  </si>
  <si>
    <t>Послуги фотографа</t>
  </si>
  <si>
    <t xml:space="preserve">1000
грн/час
</t>
  </si>
  <si>
    <t xml:space="preserve">1
(2 дні по 3 години)
</t>
  </si>
  <si>
    <t>6</t>
  </si>
  <si>
    <t>6.1</t>
  </si>
  <si>
    <t xml:space="preserve">Статуетки для скейтерів за 1,2 та 3 місце
(п-20см)
</t>
  </si>
  <si>
    <t>7</t>
  </si>
  <si>
    <t>Придбання промоуційної продукції</t>
  </si>
  <si>
    <t>7.1</t>
  </si>
  <si>
    <t>7.2</t>
  </si>
  <si>
    <t xml:space="preserve">Плакати
(А2, орієнтація книжкова)
</t>
  </si>
  <si>
    <t xml:space="preserve">
500
</t>
  </si>
  <si>
    <t xml:space="preserve">Плакати
(А2, орієнтація альбомна)
</t>
  </si>
  <si>
    <t>7.3</t>
  </si>
  <si>
    <t xml:space="preserve">Наліпки
(100х100мм)
</t>
  </si>
  <si>
    <t>7.4</t>
  </si>
  <si>
    <t>Силіконові браслети на руку</t>
  </si>
  <si>
    <t>7.5</t>
  </si>
  <si>
    <t>Паперовий браслет</t>
  </si>
  <si>
    <t>7.6</t>
  </si>
  <si>
    <t xml:space="preserve">Тасьма </t>
  </si>
  <si>
    <t>7.7</t>
  </si>
  <si>
    <t>Бейджі</t>
  </si>
  <si>
    <t>8</t>
  </si>
  <si>
    <t xml:space="preserve">Послуги клінінг компанії (грн/ кв.м)
</t>
  </si>
  <si>
    <t xml:space="preserve">Послуги з організації заходу (грн/доба)
</t>
  </si>
  <si>
    <t>8.1</t>
  </si>
  <si>
    <t>Прибирання клінінг компаніїю локації до і після змагань</t>
  </si>
  <si>
    <t>25 грн/ кв.м</t>
  </si>
  <si>
    <t xml:space="preserve">400
кв/м
</t>
  </si>
  <si>
    <t>9</t>
  </si>
  <si>
    <t>Охоронні послуги</t>
  </si>
  <si>
    <t>Нічне чергування на территоріі проведення змагань</t>
  </si>
  <si>
    <t>150 грн/година</t>
  </si>
  <si>
    <t>20 годин</t>
  </si>
  <si>
    <t>9.1</t>
  </si>
  <si>
    <t>10</t>
  </si>
  <si>
    <t xml:space="preserve">Послуга з виготовлення відеороліків (грн/шт)
</t>
  </si>
  <si>
    <t>10.1</t>
  </si>
  <si>
    <t>80 грн/с</t>
  </si>
  <si>
    <r>
      <rPr>
        <sz val="11"/>
        <color theme="1"/>
        <rFont val="Times New Roman"/>
        <family val="1"/>
        <charset val="204"/>
      </rPr>
      <t>Послуги з виготовлення промоційного ролику 
(30с)</t>
    </r>
    <r>
      <rPr>
        <b/>
        <sz val="11"/>
        <color theme="1"/>
        <rFont val="Times New Roman"/>
        <family val="1"/>
        <charset val="204"/>
      </rPr>
      <t xml:space="preserve">
</t>
    </r>
  </si>
  <si>
    <t xml:space="preserve">1 
(30с)
</t>
  </si>
  <si>
    <t xml:space="preserve">Послуги з виготовлення звітного ролику
(180с)
</t>
  </si>
  <si>
    <t>10.2</t>
  </si>
  <si>
    <t xml:space="preserve">1 
(180с)
</t>
  </si>
  <si>
    <t xml:space="preserve">Послуги з розміщення реклами на  сітілайтах та </t>
  </si>
  <si>
    <t>11.1</t>
  </si>
  <si>
    <r>
      <rPr>
        <sz val="11"/>
        <color theme="1"/>
        <rFont val="Times New Roman"/>
        <family val="1"/>
        <charset val="204"/>
      </rPr>
      <t>Білборди
(6х3м)</t>
    </r>
    <r>
      <rPr>
        <b/>
        <sz val="11"/>
        <color theme="1"/>
        <rFont val="Times New Roman"/>
        <family val="1"/>
        <charset val="204"/>
      </rPr>
      <t xml:space="preserve">
</t>
    </r>
  </si>
  <si>
    <t>11.2</t>
  </si>
  <si>
    <t xml:space="preserve">Сітілайти
(1,8х1,2)
</t>
  </si>
  <si>
    <t>11.3</t>
  </si>
  <si>
    <t>Реклама на екранах міста</t>
  </si>
  <si>
    <t>12</t>
  </si>
  <si>
    <t xml:space="preserve">Послуги з організації розважальної програми (грн/доба)
</t>
  </si>
  <si>
    <t>12.1</t>
  </si>
  <si>
    <t>Виступ музичного гурта</t>
  </si>
  <si>
    <t xml:space="preserve">2500
грн/година 
</t>
  </si>
  <si>
    <t xml:space="preserve">1
(2 години)
</t>
  </si>
  <si>
    <t xml:space="preserve">Послуги діджея </t>
  </si>
  <si>
    <t>12.2</t>
  </si>
  <si>
    <t>13</t>
  </si>
  <si>
    <t xml:space="preserve">Послуги з організаціїїта проведення феєрверку (грн/шт)
</t>
  </si>
  <si>
    <t>13.1</t>
  </si>
  <si>
    <t>Салют</t>
  </si>
  <si>
    <r>
      <rPr>
        <b/>
        <i/>
        <sz val="12"/>
        <color theme="1"/>
        <rFont val="Times New Roman"/>
        <family val="1"/>
        <charset val="204"/>
      </rPr>
      <t>Придбання призів для переможці, сувенірної та промоуційної продукції (грн/шт)</t>
    </r>
    <r>
      <rPr>
        <i/>
        <sz val="12"/>
        <color theme="1"/>
        <rFont val="Times New Roman"/>
        <family val="1"/>
        <charset val="204"/>
      </rPr>
      <t xml:space="preserve">
</t>
    </r>
  </si>
  <si>
    <t>"Екстремальні ігри"</t>
  </si>
  <si>
    <t xml:space="preserve">            30.08.2021 р.                                                                                                                                                                                                  (дата складання бюджету проєкту)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</si>
</sst>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0" borderId="0" xfId="0" applyFont="1"/>
    <xf numFmtId="2" fontId="6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2" fontId="6" fillId="0" borderId="0" xfId="0" applyNumberFormat="1" applyFont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14" fillId="0" borderId="4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4" fillId="2" borderId="2" xfId="0" applyFont="1" applyFill="1" applyBorder="1" applyAlignment="1">
      <alignment horizontal="justify" vertical="center" wrapText="1"/>
    </xf>
    <xf numFmtId="0" fontId="16" fillId="0" borderId="4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justify" vertical="center" wrapText="1"/>
    </xf>
    <xf numFmtId="0" fontId="15" fillId="0" borderId="4" xfId="0" applyNumberFormat="1" applyFont="1" applyBorder="1" applyAlignment="1">
      <alignment vertical="center" wrapText="1"/>
    </xf>
    <xf numFmtId="0" fontId="15" fillId="0" borderId="3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2"/>
  <sheetViews>
    <sheetView tabSelected="1" view="pageBreakPreview" zoomScale="77" zoomScaleNormal="60" zoomScaleSheetLayoutView="77" workbookViewId="0">
      <selection activeCell="A71" sqref="A71:H71"/>
    </sheetView>
  </sheetViews>
  <sheetFormatPr defaultRowHeight="15"/>
  <cols>
    <col min="1" max="1" width="4.85546875" customWidth="1"/>
    <col min="2" max="2" width="21.140625" style="12" customWidth="1"/>
    <col min="3" max="3" width="11.140625" style="12" customWidth="1"/>
    <col min="4" max="4" width="15.5703125" style="12" customWidth="1"/>
    <col min="5" max="5" width="12.28515625" style="12" customWidth="1"/>
    <col min="6" max="6" width="14.140625" style="12" customWidth="1"/>
    <col min="7" max="7" width="14.5703125" style="12" customWidth="1"/>
    <col min="8" max="8" width="16" style="12" customWidth="1"/>
  </cols>
  <sheetData>
    <row r="1" spans="1:8" ht="19.5">
      <c r="A1" s="34" t="s">
        <v>0</v>
      </c>
      <c r="B1" s="34"/>
      <c r="C1" s="34"/>
      <c r="D1" s="34"/>
      <c r="E1" s="34"/>
      <c r="F1" s="34"/>
      <c r="G1" s="34"/>
      <c r="H1" s="34"/>
    </row>
    <row r="2" spans="1:8" ht="19.5">
      <c r="A2" s="34" t="s">
        <v>132</v>
      </c>
      <c r="B2" s="34"/>
      <c r="C2" s="34"/>
      <c r="D2" s="34"/>
      <c r="E2" s="34"/>
      <c r="F2" s="34"/>
      <c r="G2" s="34"/>
      <c r="H2" s="34"/>
    </row>
    <row r="3" spans="1:8" ht="19.5">
      <c r="A3" s="34"/>
      <c r="B3" s="34"/>
      <c r="C3" s="34"/>
      <c r="D3" s="34"/>
      <c r="E3" s="34"/>
      <c r="F3" s="34"/>
      <c r="G3" s="34"/>
      <c r="H3" s="34"/>
    </row>
    <row r="4" spans="1:8">
      <c r="A4" s="2"/>
    </row>
    <row r="5" spans="1:8">
      <c r="A5" s="3"/>
    </row>
    <row r="6" spans="1:8" ht="31.5" customHeight="1">
      <c r="A6" s="36" t="s">
        <v>1</v>
      </c>
      <c r="B6" s="37" t="s">
        <v>2</v>
      </c>
      <c r="C6" s="37" t="s">
        <v>3</v>
      </c>
      <c r="D6" s="37" t="s">
        <v>4</v>
      </c>
      <c r="E6" s="37"/>
      <c r="F6" s="37"/>
      <c r="G6" s="37" t="s">
        <v>5</v>
      </c>
      <c r="H6" s="37"/>
    </row>
    <row r="7" spans="1:8" ht="47.25">
      <c r="A7" s="36"/>
      <c r="B7" s="37"/>
      <c r="C7" s="37"/>
      <c r="D7" s="13" t="s">
        <v>6</v>
      </c>
      <c r="E7" s="13" t="s">
        <v>7</v>
      </c>
      <c r="F7" s="14" t="s">
        <v>8</v>
      </c>
      <c r="G7" s="13" t="s">
        <v>19</v>
      </c>
      <c r="H7" s="13" t="s">
        <v>20</v>
      </c>
    </row>
    <row r="8" spans="1:8" ht="15.75">
      <c r="A8" s="30">
        <v>1</v>
      </c>
      <c r="B8" s="38" t="s">
        <v>32</v>
      </c>
      <c r="C8" s="38"/>
      <c r="D8" s="38"/>
      <c r="E8" s="38"/>
      <c r="F8" s="38"/>
      <c r="G8" s="38"/>
      <c r="H8" s="38"/>
    </row>
    <row r="9" spans="1:8" ht="45">
      <c r="A9" s="5" t="s">
        <v>16</v>
      </c>
      <c r="B9" s="15" t="s">
        <v>33</v>
      </c>
      <c r="C9" s="16" t="s">
        <v>22</v>
      </c>
      <c r="D9" s="10" t="s">
        <v>41</v>
      </c>
      <c r="E9" s="11" t="s">
        <v>43</v>
      </c>
      <c r="F9" s="10">
        <v>3000</v>
      </c>
      <c r="G9" s="10">
        <v>3000</v>
      </c>
      <c r="H9" s="17"/>
    </row>
    <row r="10" spans="1:8" ht="60">
      <c r="A10" s="5" t="s">
        <v>17</v>
      </c>
      <c r="B10" s="15" t="s">
        <v>34</v>
      </c>
      <c r="C10" s="16" t="s">
        <v>22</v>
      </c>
      <c r="D10" s="10" t="s">
        <v>42</v>
      </c>
      <c r="E10" s="11" t="s">
        <v>43</v>
      </c>
      <c r="F10" s="10">
        <v>17000</v>
      </c>
      <c r="G10" s="10">
        <v>17000</v>
      </c>
      <c r="H10" s="17"/>
    </row>
    <row r="11" spans="1:8">
      <c r="A11" s="5" t="s">
        <v>18</v>
      </c>
      <c r="B11" s="15" t="s">
        <v>35</v>
      </c>
      <c r="C11" s="16" t="s">
        <v>22</v>
      </c>
      <c r="D11" s="10">
        <v>7500</v>
      </c>
      <c r="E11" s="11" t="s">
        <v>43</v>
      </c>
      <c r="F11" s="10">
        <v>15000</v>
      </c>
      <c r="G11" s="10">
        <v>15000</v>
      </c>
      <c r="H11" s="17"/>
    </row>
    <row r="12" spans="1:8">
      <c r="A12" s="9" t="s">
        <v>23</v>
      </c>
      <c r="B12" s="18" t="s">
        <v>36</v>
      </c>
      <c r="C12" s="16" t="s">
        <v>22</v>
      </c>
      <c r="D12" s="10">
        <v>40</v>
      </c>
      <c r="E12" s="11" t="s">
        <v>44</v>
      </c>
      <c r="F12" s="10">
        <v>480</v>
      </c>
      <c r="G12" s="10">
        <v>480</v>
      </c>
      <c r="H12" s="17"/>
    </row>
    <row r="13" spans="1:8">
      <c r="A13" s="9" t="s">
        <v>37</v>
      </c>
      <c r="B13" s="18" t="s">
        <v>38</v>
      </c>
      <c r="C13" s="16" t="s">
        <v>22</v>
      </c>
      <c r="D13" s="10">
        <v>200</v>
      </c>
      <c r="E13" s="11" t="s">
        <v>45</v>
      </c>
      <c r="F13" s="10">
        <v>800</v>
      </c>
      <c r="G13" s="10">
        <v>800</v>
      </c>
      <c r="H13" s="17"/>
    </row>
    <row r="14" spans="1:8" ht="15.75">
      <c r="A14" s="9" t="s">
        <v>39</v>
      </c>
      <c r="B14" s="29" t="s">
        <v>40</v>
      </c>
      <c r="C14" s="16" t="s">
        <v>22</v>
      </c>
      <c r="D14" s="10">
        <v>150</v>
      </c>
      <c r="E14" s="11" t="s">
        <v>46</v>
      </c>
      <c r="F14" s="10">
        <v>21000</v>
      </c>
      <c r="G14" s="10">
        <v>21000</v>
      </c>
      <c r="H14" s="17"/>
    </row>
    <row r="15" spans="1:8">
      <c r="A15" s="9"/>
      <c r="B15" s="17" t="s">
        <v>9</v>
      </c>
      <c r="C15" s="16" t="s">
        <v>22</v>
      </c>
      <c r="D15" s="20"/>
      <c r="E15" s="19"/>
      <c r="F15" s="20">
        <f>SUM(F9:F14)</f>
        <v>57280</v>
      </c>
      <c r="G15" s="20">
        <f>F15</f>
        <v>57280</v>
      </c>
      <c r="H15" s="17"/>
    </row>
    <row r="16" spans="1:8" ht="15.75">
      <c r="A16" s="45" t="s">
        <v>21</v>
      </c>
      <c r="B16" s="46" t="s">
        <v>47</v>
      </c>
      <c r="C16" s="47"/>
      <c r="D16" s="47"/>
      <c r="E16" s="47"/>
      <c r="F16" s="47"/>
      <c r="G16" s="47"/>
      <c r="H16" s="48"/>
    </row>
    <row r="17" spans="1:8" ht="75">
      <c r="A17" s="9" t="s">
        <v>25</v>
      </c>
      <c r="B17" s="15" t="s">
        <v>48</v>
      </c>
      <c r="C17" s="16" t="s">
        <v>22</v>
      </c>
      <c r="D17" s="10">
        <v>52500</v>
      </c>
      <c r="E17" s="11" t="s">
        <v>43</v>
      </c>
      <c r="F17" s="10">
        <v>105000</v>
      </c>
      <c r="G17" s="10">
        <v>105000</v>
      </c>
      <c r="H17" s="17"/>
    </row>
    <row r="18" spans="1:8" ht="15.75" customHeight="1">
      <c r="A18" s="9"/>
      <c r="B18" s="21" t="s">
        <v>9</v>
      </c>
      <c r="C18" s="16"/>
      <c r="D18" s="10"/>
      <c r="E18" s="11"/>
      <c r="F18" s="20">
        <f>SUM(F17)</f>
        <v>105000</v>
      </c>
      <c r="G18" s="20">
        <f>SUM(G17)</f>
        <v>105000</v>
      </c>
      <c r="H18" s="17"/>
    </row>
    <row r="19" spans="1:8" ht="18" customHeight="1">
      <c r="A19" s="45" t="s">
        <v>26</v>
      </c>
      <c r="B19" s="49" t="s">
        <v>49</v>
      </c>
      <c r="C19" s="50"/>
      <c r="D19" s="50"/>
      <c r="E19" s="50"/>
      <c r="F19" s="50"/>
      <c r="G19" s="50"/>
      <c r="H19" s="51"/>
    </row>
    <row r="20" spans="1:8" ht="75">
      <c r="A20" s="9" t="s">
        <v>27</v>
      </c>
      <c r="B20" s="15" t="s">
        <v>54</v>
      </c>
      <c r="C20" s="16" t="s">
        <v>22</v>
      </c>
      <c r="D20" s="10" t="s">
        <v>50</v>
      </c>
      <c r="E20" s="31" t="s">
        <v>51</v>
      </c>
      <c r="F20" s="10">
        <v>16000</v>
      </c>
      <c r="G20" s="10">
        <v>16000</v>
      </c>
      <c r="H20" s="17"/>
    </row>
    <row r="21" spans="1:8" ht="75">
      <c r="A21" s="9" t="s">
        <v>28</v>
      </c>
      <c r="B21" s="15" t="s">
        <v>55</v>
      </c>
      <c r="C21" s="16" t="s">
        <v>22</v>
      </c>
      <c r="D21" s="10" t="s">
        <v>52</v>
      </c>
      <c r="E21" s="11" t="s">
        <v>53</v>
      </c>
      <c r="F21" s="10">
        <v>2500</v>
      </c>
      <c r="G21" s="10">
        <v>2500</v>
      </c>
      <c r="H21" s="17"/>
    </row>
    <row r="22" spans="1:8">
      <c r="A22" s="9"/>
      <c r="B22" s="17" t="s">
        <v>11</v>
      </c>
      <c r="C22" s="19"/>
      <c r="D22" s="19"/>
      <c r="E22" s="11"/>
      <c r="F22" s="20">
        <f>SUM(F20:F21)</f>
        <v>18500</v>
      </c>
      <c r="G22" s="20">
        <f>SUM(G20:G21)</f>
        <v>18500</v>
      </c>
      <c r="H22" s="17"/>
    </row>
    <row r="23" spans="1:8" ht="15.75">
      <c r="A23" s="45" t="s">
        <v>30</v>
      </c>
      <c r="B23" s="52" t="s">
        <v>56</v>
      </c>
      <c r="C23" s="47"/>
      <c r="D23" s="47"/>
      <c r="E23" s="47"/>
      <c r="F23" s="47"/>
      <c r="G23" s="53"/>
      <c r="H23" s="17"/>
    </row>
    <row r="24" spans="1:8" ht="45">
      <c r="A24" s="7" t="s">
        <v>57</v>
      </c>
      <c r="B24" s="18" t="s">
        <v>58</v>
      </c>
      <c r="C24" s="11" t="s">
        <v>10</v>
      </c>
      <c r="D24" s="11">
        <v>3500</v>
      </c>
      <c r="E24" s="11">
        <v>2</v>
      </c>
      <c r="F24" s="10">
        <v>7000</v>
      </c>
      <c r="G24" s="10">
        <v>7000</v>
      </c>
      <c r="H24" s="17"/>
    </row>
    <row r="25" spans="1:8" ht="14.25" customHeight="1">
      <c r="A25" s="9"/>
      <c r="B25" s="17" t="s">
        <v>9</v>
      </c>
      <c r="C25" s="11"/>
      <c r="D25" s="22"/>
      <c r="E25" s="11"/>
      <c r="F25" s="20">
        <f>SUM(F24)</f>
        <v>7000</v>
      </c>
      <c r="G25" s="20">
        <f>SUM(G24)</f>
        <v>7000</v>
      </c>
      <c r="H25" s="17"/>
    </row>
    <row r="26" spans="1:8" ht="15.75">
      <c r="A26" s="45" t="s">
        <v>31</v>
      </c>
      <c r="B26" s="46" t="s">
        <v>92</v>
      </c>
      <c r="C26" s="54"/>
      <c r="D26" s="54"/>
      <c r="E26" s="54"/>
      <c r="F26" s="54"/>
      <c r="G26" s="54"/>
      <c r="H26" s="55"/>
    </row>
    <row r="27" spans="1:8" ht="51.75" customHeight="1">
      <c r="A27" s="9" t="s">
        <v>59</v>
      </c>
      <c r="B27" s="15" t="s">
        <v>60</v>
      </c>
      <c r="C27" s="16" t="s">
        <v>22</v>
      </c>
      <c r="D27" s="11" t="s">
        <v>64</v>
      </c>
      <c r="E27" s="11" t="s">
        <v>61</v>
      </c>
      <c r="F27" s="10">
        <v>13600</v>
      </c>
      <c r="G27" s="10">
        <v>13600</v>
      </c>
      <c r="H27" s="17"/>
    </row>
    <row r="28" spans="1:8" ht="60">
      <c r="A28" s="9" t="s">
        <v>62</v>
      </c>
      <c r="B28" s="18" t="s">
        <v>63</v>
      </c>
      <c r="C28" s="16" t="s">
        <v>22</v>
      </c>
      <c r="D28" s="10" t="s">
        <v>65</v>
      </c>
      <c r="E28" s="10" t="s">
        <v>61</v>
      </c>
      <c r="F28" s="10">
        <v>13600</v>
      </c>
      <c r="G28" s="10">
        <v>13600</v>
      </c>
      <c r="H28" s="17"/>
    </row>
    <row r="29" spans="1:8" ht="60">
      <c r="A29" s="9" t="s">
        <v>66</v>
      </c>
      <c r="B29" s="18" t="s">
        <v>67</v>
      </c>
      <c r="C29" s="16" t="s">
        <v>22</v>
      </c>
      <c r="D29" s="10" t="s">
        <v>68</v>
      </c>
      <c r="E29" s="11" t="s">
        <v>69</v>
      </c>
      <c r="F29" s="10">
        <v>6000</v>
      </c>
      <c r="G29" s="10">
        <v>6000</v>
      </c>
      <c r="H29" s="17"/>
    </row>
    <row r="30" spans="1:8">
      <c r="A30" s="9"/>
      <c r="B30" s="17" t="s">
        <v>9</v>
      </c>
      <c r="C30" s="16"/>
      <c r="D30" s="10"/>
      <c r="E30" s="11"/>
      <c r="F30" s="20">
        <f>SUM(F27:F29)</f>
        <v>33200</v>
      </c>
      <c r="G30" s="20">
        <f>SUM(G27:G29)</f>
        <v>33200</v>
      </c>
      <c r="H30" s="17"/>
    </row>
    <row r="31" spans="1:8" ht="15.75">
      <c r="A31" s="45" t="s">
        <v>70</v>
      </c>
      <c r="B31" s="56" t="s">
        <v>131</v>
      </c>
      <c r="C31" s="47"/>
      <c r="D31" s="47"/>
      <c r="E31" s="47"/>
      <c r="F31" s="47"/>
      <c r="G31" s="53"/>
      <c r="H31" s="17"/>
    </row>
    <row r="32" spans="1:8" ht="75">
      <c r="A32" s="9" t="s">
        <v>71</v>
      </c>
      <c r="B32" s="18" t="s">
        <v>72</v>
      </c>
      <c r="C32" s="11" t="s">
        <v>10</v>
      </c>
      <c r="D32" s="10">
        <v>400</v>
      </c>
      <c r="E32" s="11">
        <v>3</v>
      </c>
      <c r="F32" s="10">
        <f>E32*D32</f>
        <v>1200</v>
      </c>
      <c r="G32" s="10">
        <f t="shared" ref="G32:G33" si="0">F32</f>
        <v>1200</v>
      </c>
      <c r="H32" s="17"/>
    </row>
    <row r="33" spans="1:8" ht="30">
      <c r="A33" s="9" t="s">
        <v>29</v>
      </c>
      <c r="B33" s="18" t="s">
        <v>24</v>
      </c>
      <c r="C33" s="11" t="s">
        <v>10</v>
      </c>
      <c r="D33" s="10">
        <v>380</v>
      </c>
      <c r="E33" s="11">
        <v>3</v>
      </c>
      <c r="F33" s="10">
        <f>E33*D33</f>
        <v>1140</v>
      </c>
      <c r="G33" s="10">
        <f t="shared" si="0"/>
        <v>1140</v>
      </c>
      <c r="H33" s="17"/>
    </row>
    <row r="34" spans="1:8">
      <c r="A34" s="9"/>
      <c r="B34" s="17" t="s">
        <v>9</v>
      </c>
      <c r="C34" s="11"/>
      <c r="D34" s="10"/>
      <c r="E34" s="11"/>
      <c r="F34" s="20">
        <f>SUM(F32:F33)</f>
        <v>2340</v>
      </c>
      <c r="G34" s="20">
        <f>SUM(G32:G33)</f>
        <v>2340</v>
      </c>
      <c r="H34" s="17"/>
    </row>
    <row r="35" spans="1:8" ht="15.75">
      <c r="A35" s="45" t="s">
        <v>73</v>
      </c>
      <c r="B35" s="46" t="s">
        <v>74</v>
      </c>
      <c r="C35" s="47"/>
      <c r="D35" s="47"/>
      <c r="E35" s="47"/>
      <c r="F35" s="47"/>
      <c r="G35" s="47"/>
      <c r="H35" s="48"/>
    </row>
    <row r="36" spans="1:8" ht="60">
      <c r="A36" s="9" t="s">
        <v>75</v>
      </c>
      <c r="B36" s="18" t="s">
        <v>77</v>
      </c>
      <c r="C36" s="11" t="s">
        <v>10</v>
      </c>
      <c r="D36" s="10">
        <v>44</v>
      </c>
      <c r="E36" s="11" t="s">
        <v>78</v>
      </c>
      <c r="F36" s="40">
        <v>22000</v>
      </c>
      <c r="G36" s="40">
        <v>22000</v>
      </c>
      <c r="H36" s="17"/>
    </row>
    <row r="37" spans="1:8" ht="60">
      <c r="A37" s="9" t="s">
        <v>76</v>
      </c>
      <c r="B37" s="18" t="s">
        <v>79</v>
      </c>
      <c r="C37" s="11" t="s">
        <v>10</v>
      </c>
      <c r="D37" s="10">
        <v>44</v>
      </c>
      <c r="E37" s="11">
        <v>500</v>
      </c>
      <c r="F37" s="10">
        <f>E37*D37</f>
        <v>22000</v>
      </c>
      <c r="G37" s="10">
        <f>F37</f>
        <v>22000</v>
      </c>
      <c r="H37" s="17"/>
    </row>
    <row r="38" spans="1:8" ht="45">
      <c r="A38" s="9" t="s">
        <v>80</v>
      </c>
      <c r="B38" s="18" t="s">
        <v>81</v>
      </c>
      <c r="C38" s="11" t="s">
        <v>10</v>
      </c>
      <c r="D38" s="41">
        <v>5</v>
      </c>
      <c r="E38" s="11">
        <v>1000</v>
      </c>
      <c r="F38" s="10">
        <f>D38*E38</f>
        <v>5000</v>
      </c>
      <c r="G38" s="10">
        <f>F38</f>
        <v>5000</v>
      </c>
      <c r="H38" s="17"/>
    </row>
    <row r="39" spans="1:8" ht="30">
      <c r="A39" s="9" t="s">
        <v>82</v>
      </c>
      <c r="B39" s="15" t="s">
        <v>83</v>
      </c>
      <c r="C39" s="11" t="s">
        <v>10</v>
      </c>
      <c r="D39" s="11">
        <v>19</v>
      </c>
      <c r="E39" s="11">
        <v>300</v>
      </c>
      <c r="F39" s="10">
        <f>D39*E39</f>
        <v>5700</v>
      </c>
      <c r="G39" s="10">
        <f>F39</f>
        <v>5700</v>
      </c>
      <c r="H39" s="19"/>
    </row>
    <row r="40" spans="1:8">
      <c r="A40" s="9" t="s">
        <v>84</v>
      </c>
      <c r="B40" s="18" t="s">
        <v>85</v>
      </c>
      <c r="C40" s="11" t="s">
        <v>10</v>
      </c>
      <c r="D40" s="11">
        <v>6</v>
      </c>
      <c r="E40" s="11">
        <v>150</v>
      </c>
      <c r="F40" s="10">
        <f>D40*E40</f>
        <v>900</v>
      </c>
      <c r="G40" s="10">
        <f>F40</f>
        <v>900</v>
      </c>
      <c r="H40" s="19"/>
    </row>
    <row r="41" spans="1:8">
      <c r="A41" s="9" t="s">
        <v>86</v>
      </c>
      <c r="B41" s="23" t="s">
        <v>87</v>
      </c>
      <c r="C41" s="11" t="s">
        <v>10</v>
      </c>
      <c r="D41" s="11">
        <v>48</v>
      </c>
      <c r="E41" s="11">
        <v>150</v>
      </c>
      <c r="F41" s="10">
        <f>D41*E41</f>
        <v>7200</v>
      </c>
      <c r="G41" s="10">
        <f>F41</f>
        <v>7200</v>
      </c>
      <c r="H41" s="19"/>
    </row>
    <row r="42" spans="1:8">
      <c r="A42" s="9" t="s">
        <v>88</v>
      </c>
      <c r="B42" s="18" t="s">
        <v>89</v>
      </c>
      <c r="C42" s="11" t="s">
        <v>10</v>
      </c>
      <c r="D42" s="24">
        <v>15</v>
      </c>
      <c r="E42" s="24">
        <v>150</v>
      </c>
      <c r="F42" s="10">
        <f>D42*E42</f>
        <v>2250</v>
      </c>
      <c r="G42" s="10">
        <f>F42</f>
        <v>2250</v>
      </c>
      <c r="H42" s="25"/>
    </row>
    <row r="43" spans="1:8">
      <c r="A43" s="9"/>
      <c r="B43" s="17" t="s">
        <v>9</v>
      </c>
      <c r="C43" s="11"/>
      <c r="D43" s="24"/>
      <c r="E43" s="24"/>
      <c r="F43" s="20">
        <f>SUM(F36:F42)</f>
        <v>65050</v>
      </c>
      <c r="G43" s="20">
        <f>F43</f>
        <v>65050</v>
      </c>
      <c r="H43" s="25"/>
    </row>
    <row r="44" spans="1:8" ht="15.75">
      <c r="A44" s="45" t="s">
        <v>90</v>
      </c>
      <c r="B44" s="46" t="s">
        <v>91</v>
      </c>
      <c r="C44" s="57"/>
      <c r="D44" s="57"/>
      <c r="E44" s="57"/>
      <c r="F44" s="57"/>
      <c r="G44" s="57"/>
      <c r="H44" s="48"/>
    </row>
    <row r="45" spans="1:8" ht="45">
      <c r="A45" s="9" t="s">
        <v>93</v>
      </c>
      <c r="B45" s="18" t="s">
        <v>94</v>
      </c>
      <c r="C45" s="16" t="s">
        <v>22</v>
      </c>
      <c r="D45" s="11" t="s">
        <v>95</v>
      </c>
      <c r="E45" s="11" t="s">
        <v>96</v>
      </c>
      <c r="F45" s="10">
        <v>10000</v>
      </c>
      <c r="G45" s="10">
        <v>10000</v>
      </c>
      <c r="H45" s="19"/>
    </row>
    <row r="46" spans="1:8">
      <c r="A46" s="9"/>
      <c r="B46" s="17" t="s">
        <v>9</v>
      </c>
      <c r="C46" s="11"/>
      <c r="D46" s="11"/>
      <c r="E46" s="11"/>
      <c r="F46" s="20">
        <f>F45</f>
        <v>10000</v>
      </c>
      <c r="G46" s="20">
        <f>G45</f>
        <v>10000</v>
      </c>
      <c r="H46" s="19"/>
    </row>
    <row r="47" spans="1:8" ht="15.75">
      <c r="A47" s="45" t="s">
        <v>97</v>
      </c>
      <c r="B47" s="46" t="s">
        <v>98</v>
      </c>
      <c r="C47" s="47"/>
      <c r="D47" s="47"/>
      <c r="E47" s="47"/>
      <c r="F47" s="47"/>
      <c r="G47" s="47"/>
      <c r="H47" s="48"/>
    </row>
    <row r="48" spans="1:8" ht="45">
      <c r="A48" s="9" t="s">
        <v>102</v>
      </c>
      <c r="B48" s="18" t="s">
        <v>99</v>
      </c>
      <c r="C48" s="16" t="s">
        <v>22</v>
      </c>
      <c r="D48" s="11" t="s">
        <v>100</v>
      </c>
      <c r="E48" s="11" t="s">
        <v>101</v>
      </c>
      <c r="F48" s="42">
        <v>3000</v>
      </c>
      <c r="G48" s="10">
        <v>3000</v>
      </c>
      <c r="H48" s="19"/>
    </row>
    <row r="49" spans="1:8">
      <c r="A49" s="6"/>
      <c r="B49" s="17" t="s">
        <v>9</v>
      </c>
      <c r="C49" s="19"/>
      <c r="D49" s="19"/>
      <c r="E49" s="19"/>
      <c r="F49" s="20">
        <f>F48</f>
        <v>3000</v>
      </c>
      <c r="G49" s="20">
        <f>G48</f>
        <v>3000</v>
      </c>
      <c r="H49" s="19"/>
    </row>
    <row r="50" spans="1:8" ht="15.75">
      <c r="A50" s="45" t="s">
        <v>103</v>
      </c>
      <c r="B50" s="46" t="s">
        <v>104</v>
      </c>
      <c r="C50" s="47"/>
      <c r="D50" s="47"/>
      <c r="E50" s="47"/>
      <c r="F50" s="47"/>
      <c r="G50" s="47"/>
      <c r="H50" s="48"/>
    </row>
    <row r="51" spans="1:8" ht="75">
      <c r="A51" s="9" t="s">
        <v>105</v>
      </c>
      <c r="B51" s="43" t="s">
        <v>107</v>
      </c>
      <c r="C51" s="16" t="s">
        <v>22</v>
      </c>
      <c r="D51" s="11" t="s">
        <v>106</v>
      </c>
      <c r="E51" s="11" t="s">
        <v>108</v>
      </c>
      <c r="F51" s="44">
        <v>2400</v>
      </c>
      <c r="G51" s="10">
        <v>2400</v>
      </c>
      <c r="H51" s="19"/>
    </row>
    <row r="52" spans="1:8" ht="75">
      <c r="A52" s="9" t="s">
        <v>110</v>
      </c>
      <c r="B52" s="18" t="s">
        <v>109</v>
      </c>
      <c r="C52" s="16" t="s">
        <v>22</v>
      </c>
      <c r="D52" s="11" t="s">
        <v>106</v>
      </c>
      <c r="E52" s="11" t="s">
        <v>111</v>
      </c>
      <c r="F52" s="10">
        <v>14400</v>
      </c>
      <c r="G52" s="10">
        <v>14400</v>
      </c>
      <c r="H52" s="19"/>
    </row>
    <row r="53" spans="1:8">
      <c r="B53" s="17" t="s">
        <v>9</v>
      </c>
      <c r="C53" s="19"/>
      <c r="D53" s="19"/>
      <c r="E53" s="19"/>
      <c r="F53" s="20">
        <f>SUM(F51:F52)</f>
        <v>16800</v>
      </c>
      <c r="G53" s="20">
        <f>F53</f>
        <v>16800</v>
      </c>
      <c r="H53" s="19"/>
    </row>
    <row r="54" spans="1:8" ht="15.75">
      <c r="A54" s="58">
        <v>11</v>
      </c>
      <c r="B54" s="46" t="s">
        <v>112</v>
      </c>
      <c r="C54" s="47"/>
      <c r="D54" s="47"/>
      <c r="E54" s="47"/>
      <c r="F54" s="47"/>
      <c r="G54" s="47"/>
      <c r="H54" s="53"/>
    </row>
    <row r="55" spans="1:8" ht="45">
      <c r="A55" s="9" t="s">
        <v>113</v>
      </c>
      <c r="B55" s="17" t="s">
        <v>114</v>
      </c>
      <c r="C55" s="16" t="s">
        <v>22</v>
      </c>
      <c r="D55" s="11">
        <v>5000</v>
      </c>
      <c r="E55" s="11">
        <v>5</v>
      </c>
      <c r="F55" s="10">
        <f>D55*E55</f>
        <v>25000</v>
      </c>
      <c r="G55" s="10">
        <f>F55</f>
        <v>25000</v>
      </c>
      <c r="H55" s="19"/>
    </row>
    <row r="56" spans="1:8" ht="45">
      <c r="A56" s="9" t="s">
        <v>115</v>
      </c>
      <c r="B56" s="18" t="s">
        <v>116</v>
      </c>
      <c r="C56" s="16" t="s">
        <v>22</v>
      </c>
      <c r="D56" s="11">
        <v>1500</v>
      </c>
      <c r="E56" s="11">
        <v>10</v>
      </c>
      <c r="F56" s="10">
        <f>E56*D56</f>
        <v>15000</v>
      </c>
      <c r="G56" s="10">
        <f>F56</f>
        <v>15000</v>
      </c>
      <c r="H56" s="19"/>
    </row>
    <row r="57" spans="1:8" ht="30">
      <c r="A57" s="9" t="s">
        <v>117</v>
      </c>
      <c r="B57" s="18" t="s">
        <v>118</v>
      </c>
      <c r="C57" s="16" t="s">
        <v>22</v>
      </c>
      <c r="D57" s="11">
        <v>1500</v>
      </c>
      <c r="E57" s="11">
        <v>3</v>
      </c>
      <c r="F57" s="10">
        <f>E57*D57</f>
        <v>4500</v>
      </c>
      <c r="G57" s="10">
        <f>F57</f>
        <v>4500</v>
      </c>
      <c r="H57" s="19"/>
    </row>
    <row r="58" spans="1:8">
      <c r="A58" s="9"/>
      <c r="B58" s="17" t="s">
        <v>9</v>
      </c>
      <c r="C58" s="19"/>
      <c r="D58" s="19"/>
      <c r="E58" s="19"/>
      <c r="F58" s="20">
        <f>SUM(F55:F57)</f>
        <v>44500</v>
      </c>
      <c r="G58" s="20">
        <f>F58</f>
        <v>44500</v>
      </c>
      <c r="H58" s="19"/>
    </row>
    <row r="59" spans="1:8" ht="15.75">
      <c r="A59" s="45" t="s">
        <v>119</v>
      </c>
      <c r="B59" s="46" t="s">
        <v>120</v>
      </c>
      <c r="C59" s="47"/>
      <c r="D59" s="47"/>
      <c r="E59" s="47"/>
      <c r="F59" s="47"/>
      <c r="G59" s="47"/>
      <c r="H59" s="53"/>
    </row>
    <row r="60" spans="1:8" ht="45">
      <c r="A60" s="9" t="s">
        <v>121</v>
      </c>
      <c r="B60" s="18" t="s">
        <v>122</v>
      </c>
      <c r="C60" s="16" t="s">
        <v>22</v>
      </c>
      <c r="D60" s="11" t="s">
        <v>123</v>
      </c>
      <c r="E60" s="11" t="s">
        <v>124</v>
      </c>
      <c r="F60" s="10">
        <v>5000</v>
      </c>
      <c r="G60" s="10">
        <v>5000</v>
      </c>
      <c r="H60" s="19"/>
    </row>
    <row r="61" spans="1:8" ht="60">
      <c r="A61" s="9" t="s">
        <v>126</v>
      </c>
      <c r="B61" s="18" t="s">
        <v>125</v>
      </c>
      <c r="C61" s="16" t="s">
        <v>22</v>
      </c>
      <c r="D61" s="11" t="s">
        <v>64</v>
      </c>
      <c r="E61" s="11" t="s">
        <v>61</v>
      </c>
      <c r="F61" s="44">
        <v>13600</v>
      </c>
      <c r="G61" s="10">
        <v>13600</v>
      </c>
      <c r="H61" s="19"/>
    </row>
    <row r="62" spans="1:8">
      <c r="A62" s="8"/>
      <c r="B62" s="17" t="s">
        <v>9</v>
      </c>
      <c r="C62" s="19"/>
      <c r="D62" s="19"/>
      <c r="E62" s="19"/>
      <c r="F62" s="20">
        <f>SUM(F60:F61)</f>
        <v>18600</v>
      </c>
      <c r="G62" s="20">
        <f>F62</f>
        <v>18600</v>
      </c>
      <c r="H62" s="19"/>
    </row>
    <row r="63" spans="1:8" ht="15.75">
      <c r="A63" s="45" t="s">
        <v>127</v>
      </c>
      <c r="B63" s="59" t="s">
        <v>128</v>
      </c>
      <c r="C63" s="60"/>
      <c r="D63" s="60"/>
      <c r="E63" s="60"/>
      <c r="F63" s="60"/>
      <c r="G63" s="60"/>
      <c r="H63" s="61"/>
    </row>
    <row r="64" spans="1:8" ht="15.75">
      <c r="A64" s="9" t="s">
        <v>129</v>
      </c>
      <c r="B64" s="39" t="s">
        <v>130</v>
      </c>
      <c r="C64" s="16" t="s">
        <v>22</v>
      </c>
      <c r="D64" s="11">
        <v>45000</v>
      </c>
      <c r="E64" s="11">
        <v>1</v>
      </c>
      <c r="F64" s="10">
        <v>45000</v>
      </c>
      <c r="G64" s="10">
        <v>45000</v>
      </c>
      <c r="H64" s="19"/>
    </row>
    <row r="65" spans="1:8">
      <c r="A65" s="9"/>
      <c r="B65" s="17" t="s">
        <v>9</v>
      </c>
      <c r="C65" s="19"/>
      <c r="D65" s="19"/>
      <c r="E65" s="19"/>
      <c r="F65" s="20">
        <f>F64</f>
        <v>45000</v>
      </c>
      <c r="G65" s="20">
        <f>F65</f>
        <v>45000</v>
      </c>
      <c r="H65" s="19"/>
    </row>
    <row r="66" spans="1:8">
      <c r="A66" s="33" t="s">
        <v>12</v>
      </c>
      <c r="B66" s="33"/>
      <c r="C66" s="33"/>
      <c r="D66" s="33"/>
      <c r="E66" s="33"/>
      <c r="F66" s="26">
        <f>SUM(F15,F18,F22,F25,F30,F34,F43,F46,F53,F58,F62,F65,)</f>
        <v>423270</v>
      </c>
      <c r="G66" s="26">
        <f>F66</f>
        <v>423270</v>
      </c>
      <c r="H66" s="27"/>
    </row>
    <row r="67" spans="1:8" ht="30" customHeight="1">
      <c r="A67" s="33" t="s">
        <v>13</v>
      </c>
      <c r="B67" s="33"/>
      <c r="C67" s="33"/>
      <c r="D67" s="33"/>
      <c r="E67" s="33"/>
      <c r="F67" s="28">
        <v>1</v>
      </c>
      <c r="G67" s="28">
        <v>1</v>
      </c>
      <c r="H67" s="27"/>
    </row>
    <row r="68" spans="1:8">
      <c r="A68" s="4"/>
    </row>
    <row r="69" spans="1:8" ht="16.5" customHeight="1">
      <c r="A69" s="35" t="s">
        <v>14</v>
      </c>
      <c r="B69" s="35"/>
      <c r="C69" s="35"/>
      <c r="D69" s="35"/>
      <c r="E69" s="35"/>
      <c r="F69" s="35"/>
      <c r="G69" s="35"/>
      <c r="H69" s="35"/>
    </row>
    <row r="70" spans="1:8" ht="66.75" customHeight="1">
      <c r="A70" s="35" t="s">
        <v>15</v>
      </c>
      <c r="B70" s="35"/>
      <c r="C70" s="35"/>
      <c r="D70" s="35"/>
      <c r="E70" s="35"/>
      <c r="F70" s="35"/>
      <c r="G70" s="35"/>
      <c r="H70" s="35"/>
    </row>
    <row r="71" spans="1:8" ht="40.5" customHeight="1">
      <c r="A71" s="32" t="s">
        <v>133</v>
      </c>
      <c r="B71" s="32"/>
      <c r="C71" s="32"/>
      <c r="D71" s="32"/>
      <c r="E71" s="32"/>
      <c r="F71" s="32"/>
      <c r="G71" s="32"/>
      <c r="H71" s="32"/>
    </row>
    <row r="72" spans="1:8" ht="15.75">
      <c r="A72" s="1"/>
    </row>
  </sheetData>
  <mergeCells count="26">
    <mergeCell ref="B59:H59"/>
    <mergeCell ref="B63:H63"/>
    <mergeCell ref="B16:H16"/>
    <mergeCell ref="B26:H26"/>
    <mergeCell ref="B35:H35"/>
    <mergeCell ref="B44:H44"/>
    <mergeCell ref="B47:H47"/>
    <mergeCell ref="B50:H50"/>
    <mergeCell ref="B54:H54"/>
    <mergeCell ref="B31:G31"/>
    <mergeCell ref="B23:G23"/>
    <mergeCell ref="A71:H71"/>
    <mergeCell ref="A67:E67"/>
    <mergeCell ref="A1:H1"/>
    <mergeCell ref="A2:H2"/>
    <mergeCell ref="A3:H3"/>
    <mergeCell ref="A69:H69"/>
    <mergeCell ref="A70:H70"/>
    <mergeCell ref="A66:E66"/>
    <mergeCell ref="A6:A7"/>
    <mergeCell ref="B6:B7"/>
    <mergeCell ref="C6:C7"/>
    <mergeCell ref="D6:F6"/>
    <mergeCell ref="B8:H8"/>
    <mergeCell ref="G6:H6"/>
    <mergeCell ref="B19:H19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Катя</dc:creator>
  <cp:lastModifiedBy>asvpxpvtx</cp:lastModifiedBy>
  <cp:lastPrinted>2021-09-03T07:44:10Z</cp:lastPrinted>
  <dcterms:created xsi:type="dcterms:W3CDTF">2021-08-31T11:59:59Z</dcterms:created>
  <dcterms:modified xsi:type="dcterms:W3CDTF">2021-10-08T12:24:40Z</dcterms:modified>
</cp:coreProperties>
</file>