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6" i="1" l="1"/>
  <c r="G46" i="1" s="1"/>
  <c r="F44" i="1"/>
  <c r="G44" i="1" s="1"/>
  <c r="F40" i="1"/>
  <c r="G40" i="1" s="1"/>
  <c r="F38" i="1"/>
  <c r="G38" i="1" s="1"/>
  <c r="F36" i="1"/>
  <c r="G36" i="1" s="1"/>
  <c r="F34" i="1"/>
  <c r="G34" i="1" s="1"/>
  <c r="F32" i="1"/>
  <c r="G32" i="1" s="1"/>
  <c r="F30" i="1"/>
  <c r="G30" i="1" s="1"/>
  <c r="G27" i="1"/>
  <c r="F25" i="1"/>
  <c r="G25" i="1" s="1"/>
  <c r="F23" i="1"/>
  <c r="G23" i="1" s="1"/>
  <c r="G21" i="1"/>
  <c r="F18" i="1"/>
  <c r="F16" i="1"/>
  <c r="G16" i="1" s="1"/>
  <c r="F14" i="1"/>
  <c r="G14" i="1" s="1"/>
  <c r="F12" i="1"/>
  <c r="G12" i="1" s="1"/>
  <c r="F43" i="1" l="1"/>
  <c r="G43" i="1" s="1"/>
  <c r="F56" i="1" l="1"/>
  <c r="I56" i="1" s="1"/>
  <c r="H56" i="1" l="1"/>
</calcChain>
</file>

<file path=xl/sharedStrings.xml><?xml version="1.0" encoding="utf-8"?>
<sst xmlns="http://schemas.openxmlformats.org/spreadsheetml/2006/main" count="90" uniqueCount="67">
  <si>
    <t>ІІ. БЮДЖЕТ ПРОЄКТУ</t>
  </si>
  <si>
    <t>Загальний бюджет проєкту*</t>
  </si>
  <si>
    <t>№ п/п</t>
  </si>
  <si>
    <t>Найменування товарів, робіт, послуг</t>
  </si>
  <si>
    <t>Одиниці виміру</t>
  </si>
  <si>
    <t>Розрахунок статті витрат**</t>
  </si>
  <si>
    <t>Джерела фінансування</t>
  </si>
  <si>
    <t>кількість</t>
  </si>
  <si>
    <t>громадський бюджет (грн)*</t>
  </si>
  <si>
    <t>Закупівля товару</t>
  </si>
  <si>
    <t>Ігровий комплекс Магазин</t>
  </si>
  <si>
    <t>(Д*Ш*В):5100x2300x3200</t>
  </si>
  <si>
    <t>шт.</t>
  </si>
  <si>
    <t>Ігровий комплекс Прибій</t>
  </si>
  <si>
    <t>(Д*Ш*В):4500х3800х3200</t>
  </si>
  <si>
    <t>Дитячі гойдалки Папуга подвійний</t>
  </si>
  <si>
    <t>(Д*Ш*В):3500x1800x2000</t>
  </si>
  <si>
    <t>Ігровий будиночок</t>
  </si>
  <si>
    <t>Лабіринтик</t>
  </si>
  <si>
    <t>(Д*Ш*В):1630x1400x2130</t>
  </si>
  <si>
    <t>Пісочниця «Площадка»</t>
  </si>
  <si>
    <t>(Д*Ш*В): 3000 x 2000 x 2200</t>
  </si>
  <si>
    <t>Карусель «Кружок»</t>
  </si>
  <si>
    <t>(Д*Ш*В):1600x1600x700</t>
  </si>
  <si>
    <t>Балансир Метелик</t>
  </si>
  <si>
    <t>(Д*Ш*В): 2500x300x500</t>
  </si>
  <si>
    <t>Балансир</t>
  </si>
  <si>
    <t>Кораблик</t>
  </si>
  <si>
    <t>(Д*Ш*В): 2000x650x900</t>
  </si>
  <si>
    <t>Пружинка Жу-жу</t>
  </si>
  <si>
    <t>(Д*Ш*В): 760х500х900</t>
  </si>
  <si>
    <t>Пружинка Полуничка</t>
  </si>
  <si>
    <t>(Д*Ш*В): 900x450x900</t>
  </si>
  <si>
    <t>(Д*Ш*В): 2240x1070x1250</t>
  </si>
  <si>
    <t>Батут EXIT Silhouette 244 см чорний</t>
  </si>
  <si>
    <t>(Д*Ш*В): 2730х2730х2280</t>
  </si>
  <si>
    <t>Огорожа «Штахетник»</t>
  </si>
  <si>
    <t>(ДхШхВ): 1000 x 40 x 600</t>
  </si>
  <si>
    <t>Арка «Преміум 1»</t>
  </si>
  <si>
    <t>(ДхШхВ): 1500х60х3000</t>
  </si>
  <si>
    <t>Лава Садова зі  спинкою</t>
  </si>
  <si>
    <t>(Д*Ш*В): 1500x400x900</t>
  </si>
  <si>
    <t>Ігровий елемент Сороконіжка</t>
  </si>
  <si>
    <t>(Д:Ш:В):2100х700х850</t>
  </si>
  <si>
    <t>Ігровий елемент  Машинка – 1</t>
  </si>
  <si>
    <t>Д*Ш*В): 1660x1070x1550</t>
  </si>
  <si>
    <t>Доставка та розвантаження товару</t>
  </si>
  <si>
    <t>Доставка  обладнання</t>
  </si>
  <si>
    <t>Розвантаження обладнання</t>
  </si>
  <si>
    <t>Установка та кріплення дитячих тренажерів</t>
  </si>
  <si>
    <t>Установка та кріплення огорожі «Штахетник»</t>
  </si>
  <si>
    <t>Установка гумового покриття</t>
  </si>
  <si>
    <t>м2</t>
  </si>
  <si>
    <t>Улаштування основи під покриття</t>
  </si>
  <si>
    <t>Загальний бюджет проєкту (грн)*:</t>
  </si>
  <si>
    <t>Питома вага витрат до загального бюджету проєкту, %</t>
  </si>
  <si>
    <t>сума (грн)*</t>
  </si>
  <si>
    <t>(дата складання бюджетного проєкту)</t>
  </si>
  <si>
    <t>орієнтовна ціна за од. (грн) *</t>
  </si>
  <si>
    <t>Авторський нагляд</t>
  </si>
  <si>
    <t>Експертиза ПКД</t>
  </si>
  <si>
    <t>послуга</t>
  </si>
  <si>
    <t>Розробка ПКД</t>
  </si>
  <si>
    <t>співфінансу- вання автора (грн)*</t>
  </si>
  <si>
    <t>Установка обладнання</t>
  </si>
  <si>
    <r>
      <t xml:space="preserve">                      </t>
    </r>
    <r>
      <rPr>
        <u/>
        <sz val="12"/>
        <color rgb="FF000000"/>
        <rFont val="Times New Roman"/>
        <family val="1"/>
        <charset val="204"/>
      </rPr>
      <t xml:space="preserve"> 06.10.2021 р.  </t>
    </r>
    <r>
      <rPr>
        <sz val="12"/>
        <color rgb="FF00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(дата складання бюджету проєкту</t>
    </r>
  </si>
  <si>
    <t>Машинка з лавами –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</si>
</sst>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u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5" fillId="0" borderId="7" xfId="0" applyFont="1" applyBorder="1" applyAlignment="1">
      <alignment vertical="center" wrapText="1"/>
    </xf>
    <xf numFmtId="9" fontId="8" fillId="0" borderId="5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14" xfId="0" applyFont="1" applyBorder="1" applyAlignment="1">
      <alignment vertical="center" wrapText="1"/>
    </xf>
    <xf numFmtId="2" fontId="0" fillId="0" borderId="0" xfId="0" applyNumberFormat="1"/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7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wrapText="1"/>
    </xf>
    <xf numFmtId="0" fontId="1" fillId="0" borderId="28" xfId="0" applyFont="1" applyBorder="1" applyAlignment="1">
      <alignment horizontal="right"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2" xfId="0" applyNumberFormat="1" applyFont="1" applyBorder="1" applyAlignment="1">
      <alignment vertical="center" wrapText="1"/>
    </xf>
    <xf numFmtId="0" fontId="5" fillId="0" borderId="24" xfId="0" applyNumberFormat="1" applyFont="1" applyBorder="1" applyAlignment="1">
      <alignment vertical="center" wrapText="1"/>
    </xf>
    <xf numFmtId="0" fontId="5" fillId="0" borderId="10" xfId="0" applyNumberFormat="1" applyFont="1" applyBorder="1" applyAlignment="1">
      <alignment vertical="center" wrapText="1"/>
    </xf>
    <xf numFmtId="1" fontId="7" fillId="0" borderId="17" xfId="0" applyNumberFormat="1" applyFont="1" applyBorder="1" applyAlignment="1">
      <alignment horizontal="right" vertical="center"/>
    </xf>
    <xf numFmtId="0" fontId="1" fillId="0" borderId="25" xfId="0" applyFont="1" applyBorder="1" applyAlignment="1">
      <alignment horizontal="right" wrapText="1"/>
    </xf>
    <xf numFmtId="0" fontId="1" fillId="0" borderId="26" xfId="0" applyFont="1" applyBorder="1" applyAlignment="1">
      <alignment horizontal="right" wrapText="1"/>
    </xf>
    <xf numFmtId="3" fontId="5" fillId="0" borderId="24" xfId="0" applyNumberFormat="1" applyFont="1" applyBorder="1" applyAlignment="1">
      <alignment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34" xfId="0" applyFont="1" applyBorder="1" applyAlignment="1">
      <alignment vertical="center" wrapText="1"/>
    </xf>
    <xf numFmtId="0" fontId="10" fillId="0" borderId="28" xfId="0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vertical="center" wrapText="1"/>
    </xf>
    <xf numFmtId="2" fontId="5" fillId="0" borderId="17" xfId="0" applyNumberFormat="1" applyFont="1" applyBorder="1" applyAlignment="1">
      <alignment vertical="center" wrapText="1"/>
    </xf>
    <xf numFmtId="0" fontId="5" fillId="0" borderId="17" xfId="0" applyNumberFormat="1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6" xfId="0" applyFont="1" applyBorder="1" applyAlignment="1">
      <alignment horizontal="right" vertical="center" wrapText="1"/>
    </xf>
    <xf numFmtId="2" fontId="5" fillId="0" borderId="21" xfId="0" applyNumberFormat="1" applyFont="1" applyBorder="1" applyAlignment="1">
      <alignment horizontal="right" vertical="center" wrapText="1"/>
    </xf>
    <xf numFmtId="2" fontId="5" fillId="0" borderId="23" xfId="0" applyNumberFormat="1" applyFont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right" wrapText="1"/>
    </xf>
    <xf numFmtId="0" fontId="5" fillId="0" borderId="8" xfId="0" applyFont="1" applyBorder="1" applyAlignment="1">
      <alignment vertical="center" wrapText="1"/>
    </xf>
    <xf numFmtId="0" fontId="1" fillId="0" borderId="14" xfId="0" applyFont="1" applyBorder="1" applyAlignment="1">
      <alignment horizontal="right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35" xfId="0" applyFont="1" applyBorder="1" applyAlignment="1">
      <alignment horizontal="right" vertical="center" wrapText="1"/>
    </xf>
    <xf numFmtId="0" fontId="0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17" xfId="0" applyFont="1" applyBorder="1" applyAlignment="1">
      <alignment horizontal="right" wrapText="1"/>
    </xf>
    <xf numFmtId="0" fontId="5" fillId="0" borderId="11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5" fillId="0" borderId="36" xfId="0" applyNumberFormat="1" applyFont="1" applyBorder="1" applyAlignment="1">
      <alignment horizontal="right" vertical="center" wrapText="1"/>
    </xf>
    <xf numFmtId="0" fontId="5" fillId="0" borderId="37" xfId="0" applyNumberFormat="1" applyFont="1" applyBorder="1" applyAlignment="1">
      <alignment horizontal="right" vertical="center" wrapText="1"/>
    </xf>
    <xf numFmtId="0" fontId="5" fillId="0" borderId="18" xfId="0" applyNumberFormat="1" applyFont="1" applyBorder="1" applyAlignment="1">
      <alignment horizontal="right" vertical="center" wrapText="1"/>
    </xf>
    <xf numFmtId="0" fontId="5" fillId="0" borderId="20" xfId="0" applyNumberFormat="1" applyFont="1" applyBorder="1" applyAlignment="1">
      <alignment horizontal="right" vertical="center" wrapText="1"/>
    </xf>
    <xf numFmtId="0" fontId="5" fillId="0" borderId="15" xfId="0" applyNumberFormat="1" applyFont="1" applyBorder="1" applyAlignment="1">
      <alignment horizontal="right" vertical="center" wrapText="1"/>
    </xf>
    <xf numFmtId="0" fontId="5" fillId="0" borderId="14" xfId="0" applyNumberFormat="1" applyFont="1" applyBorder="1" applyAlignment="1">
      <alignment horizontal="right" vertical="center" wrapText="1"/>
    </xf>
    <xf numFmtId="0" fontId="5" fillId="0" borderId="9" xfId="0" applyNumberFormat="1" applyFont="1" applyBorder="1" applyAlignment="1">
      <alignment horizontal="right" vertical="center" wrapText="1"/>
    </xf>
    <xf numFmtId="0" fontId="5" fillId="0" borderId="8" xfId="0" applyNumberFormat="1" applyFont="1" applyBorder="1" applyAlignment="1">
      <alignment horizontal="right" vertical="center" wrapText="1"/>
    </xf>
    <xf numFmtId="0" fontId="5" fillId="0" borderId="30" xfId="0" applyNumberFormat="1" applyFont="1" applyBorder="1" applyAlignment="1">
      <alignment horizontal="right" vertical="center" wrapText="1"/>
    </xf>
    <xf numFmtId="0" fontId="5" fillId="0" borderId="28" xfId="0" applyNumberFormat="1" applyFont="1" applyBorder="1" applyAlignment="1">
      <alignment horizontal="right" vertical="center" wrapText="1"/>
    </xf>
    <xf numFmtId="0" fontId="5" fillId="0" borderId="3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3" fontId="7" fillId="0" borderId="18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9" fontId="3" fillId="0" borderId="11" xfId="0" applyNumberFormat="1" applyFont="1" applyBorder="1" applyAlignment="1">
      <alignment horizontal="center" vertical="center" wrapText="1"/>
    </xf>
    <xf numFmtId="9" fontId="3" fillId="0" borderId="8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5" fillId="0" borderId="5" xfId="0" applyNumberFormat="1" applyFont="1" applyBorder="1" applyAlignment="1">
      <alignment horizontal="right" vertical="center" wrapText="1"/>
    </xf>
    <xf numFmtId="0" fontId="5" fillId="0" borderId="6" xfId="0" applyNumberFormat="1" applyFont="1" applyBorder="1" applyAlignment="1">
      <alignment horizontal="right" vertical="center" wrapText="1"/>
    </xf>
    <xf numFmtId="0" fontId="5" fillId="0" borderId="0" xfId="0" applyNumberFormat="1" applyFont="1" applyBorder="1" applyAlignment="1">
      <alignment horizontal="right" vertical="center" wrapText="1"/>
    </xf>
    <xf numFmtId="0" fontId="5" fillId="0" borderId="3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righ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workbookViewId="0">
      <selection activeCell="N50" sqref="N50"/>
    </sheetView>
  </sheetViews>
  <sheetFormatPr defaultRowHeight="15" x14ac:dyDescent="0.25"/>
  <cols>
    <col min="1" max="1" width="5.42578125" customWidth="1"/>
    <col min="2" max="2" width="43" customWidth="1"/>
    <col min="3" max="3" width="8.85546875" customWidth="1"/>
    <col min="4" max="4" width="12.5703125" customWidth="1"/>
    <col min="6" max="6" width="13.42578125" customWidth="1"/>
    <col min="7" max="7" width="6.85546875" hidden="1" customWidth="1"/>
    <col min="8" max="8" width="14" customWidth="1"/>
    <col min="9" max="9" width="14.5703125" customWidth="1"/>
  </cols>
  <sheetData>
    <row r="1" spans="1:10" ht="19.5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10" ht="19.5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10" ht="19.5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10" ht="20.25" thickBot="1" x14ac:dyDescent="0.3">
      <c r="A4" s="103" t="s">
        <v>1</v>
      </c>
      <c r="B4" s="103"/>
      <c r="C4" s="103"/>
      <c r="D4" s="103"/>
      <c r="E4" s="103"/>
      <c r="F4" s="103"/>
      <c r="G4" s="103"/>
      <c r="H4" s="103"/>
      <c r="I4" s="103"/>
    </row>
    <row r="5" spans="1:10" ht="30" customHeight="1" thickBot="1" x14ac:dyDescent="0.3">
      <c r="A5" s="104" t="s">
        <v>2</v>
      </c>
      <c r="B5" s="104" t="s">
        <v>3</v>
      </c>
      <c r="C5" s="104" t="s">
        <v>4</v>
      </c>
      <c r="D5" s="106" t="s">
        <v>5</v>
      </c>
      <c r="E5" s="107"/>
      <c r="F5" s="108"/>
      <c r="G5" s="109" t="s">
        <v>6</v>
      </c>
      <c r="H5" s="107"/>
      <c r="I5" s="108"/>
    </row>
    <row r="6" spans="1:10" ht="41.25" thickBot="1" x14ac:dyDescent="0.3">
      <c r="A6" s="105"/>
      <c r="B6" s="105"/>
      <c r="C6" s="105"/>
      <c r="D6" s="38" t="s">
        <v>58</v>
      </c>
      <c r="E6" s="38" t="s">
        <v>7</v>
      </c>
      <c r="F6" s="38" t="s">
        <v>56</v>
      </c>
      <c r="G6" s="110" t="s">
        <v>8</v>
      </c>
      <c r="H6" s="111"/>
      <c r="I6" s="38" t="s">
        <v>63</v>
      </c>
    </row>
    <row r="7" spans="1:10" ht="20.25" thickBot="1" x14ac:dyDescent="0.3">
      <c r="A7" s="113"/>
      <c r="B7" s="89"/>
      <c r="C7" s="89"/>
      <c r="D7" s="89"/>
      <c r="E7" s="89"/>
      <c r="F7" s="89"/>
      <c r="G7" s="89"/>
      <c r="H7" s="89"/>
      <c r="I7" s="114"/>
    </row>
    <row r="8" spans="1:10" ht="20.25" thickBot="1" x14ac:dyDescent="0.3">
      <c r="A8" s="40">
        <v>1</v>
      </c>
      <c r="B8" s="39" t="s">
        <v>60</v>
      </c>
      <c r="C8" s="37" t="s">
        <v>61</v>
      </c>
      <c r="D8" s="25">
        <v>13000</v>
      </c>
      <c r="E8" s="25">
        <v>1</v>
      </c>
      <c r="F8" s="25">
        <v>13000</v>
      </c>
      <c r="G8" s="57"/>
      <c r="H8" s="25">
        <v>13000</v>
      </c>
      <c r="I8" s="50"/>
    </row>
    <row r="9" spans="1:10" ht="20.25" thickBot="1" x14ac:dyDescent="0.3">
      <c r="A9" s="40">
        <v>2</v>
      </c>
      <c r="B9" s="39" t="s">
        <v>59</v>
      </c>
      <c r="C9" s="37" t="s">
        <v>61</v>
      </c>
      <c r="D9" s="25">
        <v>10000</v>
      </c>
      <c r="E9" s="25">
        <v>1</v>
      </c>
      <c r="F9" s="25">
        <v>10000</v>
      </c>
      <c r="G9" s="57"/>
      <c r="H9" s="25">
        <v>10000</v>
      </c>
      <c r="I9" s="50"/>
    </row>
    <row r="10" spans="1:10" ht="20.25" thickBot="1" x14ac:dyDescent="0.3">
      <c r="A10" s="40">
        <v>3</v>
      </c>
      <c r="B10" s="41" t="s">
        <v>62</v>
      </c>
      <c r="C10" s="56" t="s">
        <v>61</v>
      </c>
      <c r="D10" s="13">
        <v>25000</v>
      </c>
      <c r="E10" s="13">
        <v>1</v>
      </c>
      <c r="F10" s="13">
        <v>25000</v>
      </c>
      <c r="G10" s="58"/>
      <c r="H10" s="13">
        <v>25000</v>
      </c>
      <c r="I10" s="51"/>
    </row>
    <row r="11" spans="1:10" ht="20.25" customHeight="1" thickBot="1" x14ac:dyDescent="0.3">
      <c r="A11" s="99" t="s">
        <v>9</v>
      </c>
      <c r="B11" s="87"/>
      <c r="C11" s="100"/>
      <c r="D11" s="100"/>
      <c r="E11" s="100"/>
      <c r="F11" s="100"/>
      <c r="G11" s="100"/>
      <c r="H11" s="100"/>
      <c r="I11" s="101"/>
    </row>
    <row r="12" spans="1:10" ht="15.75" thickBot="1" x14ac:dyDescent="0.3">
      <c r="A12" s="91">
        <v>1</v>
      </c>
      <c r="B12" s="12" t="s">
        <v>10</v>
      </c>
      <c r="C12" s="43" t="s">
        <v>12</v>
      </c>
      <c r="D12" s="44">
        <v>42000</v>
      </c>
      <c r="E12" s="44">
        <v>1</v>
      </c>
      <c r="F12" s="44">
        <f>D12*E12</f>
        <v>42000</v>
      </c>
      <c r="G12" s="112">
        <f>F12</f>
        <v>42000</v>
      </c>
      <c r="H12" s="72"/>
      <c r="I12" s="48"/>
      <c r="J12" s="15"/>
    </row>
    <row r="13" spans="1:10" ht="15.75" thickBot="1" x14ac:dyDescent="0.3">
      <c r="A13" s="92"/>
      <c r="B13" s="18" t="s">
        <v>11</v>
      </c>
      <c r="C13" s="43"/>
      <c r="D13" s="44"/>
      <c r="E13" s="44"/>
      <c r="F13" s="42"/>
      <c r="G13" s="96"/>
      <c r="H13" s="95"/>
      <c r="I13" s="49"/>
      <c r="J13" s="15"/>
    </row>
    <row r="14" spans="1:10" ht="15.75" thickBot="1" x14ac:dyDescent="0.3">
      <c r="A14" s="91">
        <v>2</v>
      </c>
      <c r="B14" s="16" t="s">
        <v>13</v>
      </c>
      <c r="C14" s="8" t="s">
        <v>12</v>
      </c>
      <c r="D14" s="8">
        <v>35000</v>
      </c>
      <c r="E14" s="8">
        <v>1</v>
      </c>
      <c r="F14" s="27">
        <f t="shared" ref="F14" si="0">D14*E14</f>
        <v>35000</v>
      </c>
      <c r="G14" s="73">
        <f t="shared" ref="G14" si="1">F14</f>
        <v>35000</v>
      </c>
      <c r="H14" s="74"/>
      <c r="I14" s="13"/>
    </row>
    <row r="15" spans="1:10" ht="15.75" thickBot="1" x14ac:dyDescent="0.3">
      <c r="A15" s="92"/>
      <c r="B15" s="18" t="s">
        <v>14</v>
      </c>
      <c r="C15" s="45"/>
      <c r="D15" s="45"/>
      <c r="E15" s="45"/>
      <c r="F15" s="44"/>
      <c r="G15" s="71"/>
      <c r="H15" s="72"/>
      <c r="I15" s="20"/>
    </row>
    <row r="16" spans="1:10" ht="17.25" customHeight="1" thickBot="1" x14ac:dyDescent="0.3">
      <c r="A16" s="91">
        <v>3</v>
      </c>
      <c r="B16" s="16" t="s">
        <v>15</v>
      </c>
      <c r="C16" s="46" t="s">
        <v>12</v>
      </c>
      <c r="D16" s="46">
        <v>12000</v>
      </c>
      <c r="E16" s="46">
        <v>1</v>
      </c>
      <c r="F16" s="26">
        <f t="shared" ref="F16" si="2">D16*E16</f>
        <v>12000</v>
      </c>
      <c r="G16" s="97">
        <f t="shared" ref="G16" si="3">F16</f>
        <v>12000</v>
      </c>
      <c r="H16" s="98"/>
      <c r="I16" s="34"/>
    </row>
    <row r="17" spans="1:9" ht="15.75" customHeight="1" thickBot="1" x14ac:dyDescent="0.3">
      <c r="A17" s="92"/>
      <c r="B17" s="18" t="s">
        <v>16</v>
      </c>
      <c r="C17" s="45"/>
      <c r="D17" s="45"/>
      <c r="E17" s="45"/>
      <c r="F17" s="44"/>
      <c r="G17" s="71"/>
      <c r="H17" s="72"/>
      <c r="I17" s="33"/>
    </row>
    <row r="18" spans="1:9" ht="20.25" customHeight="1" thickBot="1" x14ac:dyDescent="0.3">
      <c r="A18" s="91">
        <v>4</v>
      </c>
      <c r="B18" s="16" t="s">
        <v>17</v>
      </c>
      <c r="C18" s="8" t="s">
        <v>12</v>
      </c>
      <c r="D18" s="8">
        <v>26779</v>
      </c>
      <c r="E18" s="8">
        <v>1</v>
      </c>
      <c r="F18" s="42">
        <f t="shared" ref="F18" si="4">D18*E18</f>
        <v>26779</v>
      </c>
      <c r="G18" s="94">
        <v>0</v>
      </c>
      <c r="H18" s="95"/>
      <c r="I18" s="6">
        <v>26779</v>
      </c>
    </row>
    <row r="19" spans="1:9" ht="17.25" customHeight="1" thickBot="1" x14ac:dyDescent="0.3">
      <c r="A19" s="92"/>
      <c r="B19" s="18" t="s">
        <v>18</v>
      </c>
      <c r="C19" s="45"/>
      <c r="D19" s="45"/>
      <c r="E19" s="45"/>
      <c r="F19" s="44"/>
      <c r="G19" s="71"/>
      <c r="H19" s="72"/>
      <c r="I19" s="33"/>
    </row>
    <row r="20" spans="1:9" ht="16.5" customHeight="1" thickBot="1" x14ac:dyDescent="0.3">
      <c r="A20" s="92"/>
      <c r="B20" s="18" t="s">
        <v>19</v>
      </c>
      <c r="C20" s="45"/>
      <c r="D20" s="45"/>
      <c r="E20" s="45"/>
      <c r="F20" s="44"/>
      <c r="G20" s="71"/>
      <c r="H20" s="72"/>
      <c r="I20" s="47"/>
    </row>
    <row r="21" spans="1:9" ht="17.25" customHeight="1" thickBot="1" x14ac:dyDescent="0.3">
      <c r="A21" s="91">
        <v>5</v>
      </c>
      <c r="B21" s="16" t="s">
        <v>20</v>
      </c>
      <c r="C21" s="8" t="s">
        <v>12</v>
      </c>
      <c r="D21" s="8">
        <v>13000</v>
      </c>
      <c r="E21" s="8">
        <v>1</v>
      </c>
      <c r="F21" s="42">
        <v>13000</v>
      </c>
      <c r="G21" s="94">
        <f t="shared" ref="G21" si="5">F21</f>
        <v>13000</v>
      </c>
      <c r="H21" s="95"/>
      <c r="I21" s="33"/>
    </row>
    <row r="22" spans="1:9" ht="19.5" customHeight="1" thickBot="1" x14ac:dyDescent="0.3">
      <c r="A22" s="93"/>
      <c r="B22" s="19" t="s">
        <v>21</v>
      </c>
      <c r="C22" s="8"/>
      <c r="D22" s="8"/>
      <c r="E22" s="8"/>
      <c r="F22" s="42"/>
      <c r="G22" s="94"/>
      <c r="H22" s="95"/>
      <c r="I22" s="6"/>
    </row>
    <row r="23" spans="1:9" ht="16.5" customHeight="1" thickBot="1" x14ac:dyDescent="0.3">
      <c r="A23" s="91">
        <v>6</v>
      </c>
      <c r="B23" s="16" t="s">
        <v>22</v>
      </c>
      <c r="C23" s="8" t="s">
        <v>12</v>
      </c>
      <c r="D23" s="8">
        <v>15000</v>
      </c>
      <c r="E23" s="8">
        <v>1</v>
      </c>
      <c r="F23" s="42">
        <f t="shared" ref="F23" si="6">D23*E23</f>
        <v>15000</v>
      </c>
      <c r="G23" s="94">
        <f t="shared" ref="G23" si="7">F23</f>
        <v>15000</v>
      </c>
      <c r="H23" s="95"/>
      <c r="I23" s="6"/>
    </row>
    <row r="24" spans="1:9" ht="17.25" customHeight="1" thickBot="1" x14ac:dyDescent="0.3">
      <c r="A24" s="92"/>
      <c r="B24" s="18" t="s">
        <v>23</v>
      </c>
      <c r="C24" s="45"/>
      <c r="D24" s="45"/>
      <c r="E24" s="45"/>
      <c r="F24" s="44"/>
      <c r="G24" s="71"/>
      <c r="H24" s="72"/>
      <c r="I24" s="33"/>
    </row>
    <row r="25" spans="1:9" ht="19.5" customHeight="1" thickBot="1" x14ac:dyDescent="0.3">
      <c r="A25" s="91">
        <v>7</v>
      </c>
      <c r="B25" s="16" t="s">
        <v>24</v>
      </c>
      <c r="C25" s="8" t="s">
        <v>12</v>
      </c>
      <c r="D25" s="8">
        <v>10500</v>
      </c>
      <c r="E25" s="8">
        <v>2</v>
      </c>
      <c r="F25" s="42">
        <f t="shared" ref="F25" si="8">D25*E25</f>
        <v>21000</v>
      </c>
      <c r="G25" s="94">
        <f t="shared" ref="G25" si="9">F25</f>
        <v>21000</v>
      </c>
      <c r="H25" s="95"/>
      <c r="I25" s="33"/>
    </row>
    <row r="26" spans="1:9" ht="20.25" customHeight="1" thickBot="1" x14ac:dyDescent="0.3">
      <c r="A26" s="93"/>
      <c r="B26" s="19" t="s">
        <v>25</v>
      </c>
      <c r="C26" s="8"/>
      <c r="D26" s="8"/>
      <c r="E26" s="8"/>
      <c r="F26" s="42"/>
      <c r="G26" s="94"/>
      <c r="H26" s="95"/>
      <c r="I26" s="6"/>
    </row>
    <row r="27" spans="1:9" ht="18.75" customHeight="1" thickBot="1" x14ac:dyDescent="0.3">
      <c r="A27" s="91">
        <v>8</v>
      </c>
      <c r="B27" s="16" t="s">
        <v>26</v>
      </c>
      <c r="C27" s="19" t="s">
        <v>12</v>
      </c>
      <c r="D27" s="32">
        <v>14580.5</v>
      </c>
      <c r="E27" s="19">
        <v>2</v>
      </c>
      <c r="F27" s="27">
        <v>29162</v>
      </c>
      <c r="G27" s="73">
        <f t="shared" ref="G27" si="10">F27</f>
        <v>29162</v>
      </c>
      <c r="H27" s="74"/>
      <c r="I27" s="22"/>
    </row>
    <row r="28" spans="1:9" ht="18" customHeight="1" thickBot="1" x14ac:dyDescent="0.3">
      <c r="A28" s="92"/>
      <c r="B28" s="18" t="s">
        <v>27</v>
      </c>
      <c r="C28" s="45"/>
      <c r="D28" s="52"/>
      <c r="E28" s="45"/>
      <c r="F28" s="44"/>
      <c r="G28" s="71"/>
      <c r="H28" s="72"/>
      <c r="I28" s="53"/>
    </row>
    <row r="29" spans="1:9" ht="18.75" customHeight="1" thickBot="1" x14ac:dyDescent="0.3">
      <c r="A29" s="92"/>
      <c r="B29" s="18" t="s">
        <v>28</v>
      </c>
      <c r="C29" s="45"/>
      <c r="D29" s="52"/>
      <c r="E29" s="45"/>
      <c r="F29" s="44"/>
      <c r="G29" s="71"/>
      <c r="H29" s="72"/>
      <c r="I29" s="31"/>
    </row>
    <row r="30" spans="1:9" ht="18.75" customHeight="1" thickBot="1" x14ac:dyDescent="0.3">
      <c r="A30" s="91">
        <v>9</v>
      </c>
      <c r="B30" s="16" t="s">
        <v>29</v>
      </c>
      <c r="C30" s="8" t="s">
        <v>12</v>
      </c>
      <c r="D30" s="3">
        <v>10000</v>
      </c>
      <c r="E30" s="8">
        <v>1</v>
      </c>
      <c r="F30" s="42">
        <f t="shared" ref="F30" si="11">D30*E30</f>
        <v>10000</v>
      </c>
      <c r="G30" s="94">
        <f t="shared" ref="G30" si="12">F30</f>
        <v>10000</v>
      </c>
      <c r="H30" s="95"/>
      <c r="I30" s="30"/>
    </row>
    <row r="31" spans="1:9" ht="20.25" customHeight="1" thickBot="1" x14ac:dyDescent="0.3">
      <c r="A31" s="92"/>
      <c r="B31" s="18" t="s">
        <v>30</v>
      </c>
      <c r="C31" s="45"/>
      <c r="D31" s="54"/>
      <c r="E31" s="45"/>
      <c r="F31" s="44"/>
      <c r="G31" s="71"/>
      <c r="H31" s="72"/>
      <c r="I31" s="21"/>
    </row>
    <row r="32" spans="1:9" ht="16.5" customHeight="1" thickBot="1" x14ac:dyDescent="0.3">
      <c r="A32" s="91">
        <v>10</v>
      </c>
      <c r="B32" s="16" t="s">
        <v>31</v>
      </c>
      <c r="C32" s="8" t="s">
        <v>12</v>
      </c>
      <c r="D32" s="3">
        <v>9181</v>
      </c>
      <c r="E32" s="8">
        <v>1</v>
      </c>
      <c r="F32" s="42">
        <f t="shared" ref="F32" si="13">D32*E32</f>
        <v>9181</v>
      </c>
      <c r="G32" s="94">
        <f t="shared" ref="G32" si="14">F32</f>
        <v>9181</v>
      </c>
      <c r="H32" s="95"/>
      <c r="I32" s="30"/>
    </row>
    <row r="33" spans="1:9" ht="17.25" customHeight="1" thickBot="1" x14ac:dyDescent="0.3">
      <c r="A33" s="92"/>
      <c r="B33" s="18" t="s">
        <v>32</v>
      </c>
      <c r="C33" s="45"/>
      <c r="D33" s="54"/>
      <c r="E33" s="45"/>
      <c r="F33" s="44"/>
      <c r="G33" s="71"/>
      <c r="H33" s="72"/>
      <c r="I33" s="21"/>
    </row>
    <row r="34" spans="1:9" ht="18" customHeight="1" thickBot="1" x14ac:dyDescent="0.3">
      <c r="A34" s="91">
        <v>11</v>
      </c>
      <c r="B34" s="16" t="s">
        <v>66</v>
      </c>
      <c r="C34" s="8" t="s">
        <v>12</v>
      </c>
      <c r="D34" s="8">
        <v>20000</v>
      </c>
      <c r="E34" s="8">
        <v>1</v>
      </c>
      <c r="F34" s="42">
        <f t="shared" ref="F34" si="15">D34*E34</f>
        <v>20000</v>
      </c>
      <c r="G34" s="96">
        <f t="shared" ref="G34" si="16">F34</f>
        <v>20000</v>
      </c>
      <c r="H34" s="95"/>
      <c r="I34" s="22"/>
    </row>
    <row r="35" spans="1:9" ht="15.75" customHeight="1" thickBot="1" x14ac:dyDescent="0.3">
      <c r="A35" s="92"/>
      <c r="B35" s="18" t="s">
        <v>33</v>
      </c>
      <c r="C35" s="45"/>
      <c r="D35" s="45"/>
      <c r="E35" s="45"/>
      <c r="F35" s="44"/>
      <c r="G35" s="71"/>
      <c r="H35" s="72"/>
      <c r="I35" s="21"/>
    </row>
    <row r="36" spans="1:9" ht="18.75" customHeight="1" thickBot="1" x14ac:dyDescent="0.3">
      <c r="A36" s="91">
        <v>12</v>
      </c>
      <c r="B36" s="16" t="s">
        <v>34</v>
      </c>
      <c r="C36" s="8" t="s">
        <v>12</v>
      </c>
      <c r="D36" s="8">
        <v>16000</v>
      </c>
      <c r="E36" s="8">
        <v>1</v>
      </c>
      <c r="F36" s="42">
        <f t="shared" ref="F36" si="17">D36*E36</f>
        <v>16000</v>
      </c>
      <c r="G36" s="94">
        <f t="shared" ref="G36" si="18">F36</f>
        <v>16000</v>
      </c>
      <c r="H36" s="95"/>
      <c r="I36" s="61"/>
    </row>
    <row r="37" spans="1:9" ht="18" customHeight="1" thickBot="1" x14ac:dyDescent="0.3">
      <c r="A37" s="93"/>
      <c r="B37" s="19" t="s">
        <v>35</v>
      </c>
      <c r="C37" s="19"/>
      <c r="D37" s="19"/>
      <c r="E37" s="19"/>
      <c r="F37" s="27"/>
      <c r="G37" s="73"/>
      <c r="H37" s="74"/>
      <c r="I37" s="60"/>
    </row>
    <row r="38" spans="1:9" ht="18" customHeight="1" thickBot="1" x14ac:dyDescent="0.3">
      <c r="A38" s="91">
        <v>13</v>
      </c>
      <c r="B38" s="16" t="s">
        <v>36</v>
      </c>
      <c r="C38" s="12" t="s">
        <v>12</v>
      </c>
      <c r="D38" s="12">
        <v>2000</v>
      </c>
      <c r="E38" s="12">
        <v>74</v>
      </c>
      <c r="F38" s="28">
        <f t="shared" ref="F38" si="19">D38*E38</f>
        <v>148000</v>
      </c>
      <c r="G38" s="69">
        <f t="shared" ref="G38" si="20">F38</f>
        <v>148000</v>
      </c>
      <c r="H38" s="70"/>
      <c r="I38" s="55"/>
    </row>
    <row r="39" spans="1:9" ht="15.75" customHeight="1" thickBot="1" x14ac:dyDescent="0.3">
      <c r="A39" s="92"/>
      <c r="B39" s="18" t="s">
        <v>37</v>
      </c>
      <c r="C39" s="45"/>
      <c r="D39" s="45"/>
      <c r="E39" s="45"/>
      <c r="F39" s="44"/>
      <c r="G39" s="71"/>
      <c r="H39" s="72"/>
      <c r="I39" s="53"/>
    </row>
    <row r="40" spans="1:9" ht="18.75" customHeight="1" thickBot="1" x14ac:dyDescent="0.3">
      <c r="A40" s="91">
        <v>14</v>
      </c>
      <c r="B40" s="16" t="s">
        <v>38</v>
      </c>
      <c r="C40" s="19" t="s">
        <v>12</v>
      </c>
      <c r="D40" s="19">
        <v>7000</v>
      </c>
      <c r="E40" s="19">
        <v>1</v>
      </c>
      <c r="F40" s="27">
        <f t="shared" ref="F40" si="21">D40*E40</f>
        <v>7000</v>
      </c>
      <c r="G40" s="73">
        <f t="shared" ref="G40" si="22">F40</f>
        <v>7000</v>
      </c>
      <c r="H40" s="74"/>
      <c r="I40" s="30"/>
    </row>
    <row r="41" spans="1:9" ht="18" customHeight="1" thickBot="1" x14ac:dyDescent="0.3">
      <c r="A41" s="93"/>
      <c r="B41" s="19" t="s">
        <v>39</v>
      </c>
      <c r="C41" s="19"/>
      <c r="D41" s="19"/>
      <c r="E41" s="19"/>
      <c r="F41" s="27"/>
      <c r="G41" s="73"/>
      <c r="H41" s="74"/>
      <c r="I41" s="22"/>
    </row>
    <row r="42" spans="1:9" ht="18" customHeight="1" thickBot="1" x14ac:dyDescent="0.3">
      <c r="A42" s="91">
        <v>15</v>
      </c>
      <c r="B42" s="16" t="s">
        <v>40</v>
      </c>
      <c r="C42" s="45"/>
      <c r="D42" s="45"/>
      <c r="E42" s="45"/>
      <c r="F42" s="44"/>
      <c r="G42" s="71"/>
      <c r="H42" s="72"/>
      <c r="I42" s="61"/>
    </row>
    <row r="43" spans="1:9" ht="16.5" customHeight="1" thickBot="1" x14ac:dyDescent="0.3">
      <c r="A43" s="93"/>
      <c r="B43" s="19" t="s">
        <v>41</v>
      </c>
      <c r="C43" s="8" t="s">
        <v>12</v>
      </c>
      <c r="D43" s="8">
        <v>6000</v>
      </c>
      <c r="E43" s="8">
        <v>6</v>
      </c>
      <c r="F43" s="42">
        <f t="shared" ref="F43" si="23">D43*E43</f>
        <v>36000</v>
      </c>
      <c r="G43" s="94">
        <f t="shared" ref="G43" si="24">F43</f>
        <v>36000</v>
      </c>
      <c r="H43" s="95"/>
      <c r="I43" s="60"/>
    </row>
    <row r="44" spans="1:9" ht="20.25" customHeight="1" thickBot="1" x14ac:dyDescent="0.3">
      <c r="A44" s="91">
        <v>16</v>
      </c>
      <c r="B44" s="17" t="s">
        <v>42</v>
      </c>
      <c r="C44" s="45" t="s">
        <v>12</v>
      </c>
      <c r="D44" s="45">
        <v>15000</v>
      </c>
      <c r="E44" s="45">
        <v>2</v>
      </c>
      <c r="F44" s="44">
        <f t="shared" ref="F44" si="25">D44*E44</f>
        <v>30000</v>
      </c>
      <c r="G44" s="71">
        <f t="shared" ref="G44" si="26">F44</f>
        <v>30000</v>
      </c>
      <c r="H44" s="72"/>
      <c r="I44" s="61"/>
    </row>
    <row r="45" spans="1:9" ht="18" customHeight="1" thickBot="1" x14ac:dyDescent="0.3">
      <c r="A45" s="92"/>
      <c r="B45" s="18" t="s">
        <v>43</v>
      </c>
      <c r="C45" s="45"/>
      <c r="D45" s="45"/>
      <c r="E45" s="45"/>
      <c r="F45" s="44"/>
      <c r="G45" s="71"/>
      <c r="H45" s="72"/>
      <c r="I45" s="31"/>
    </row>
    <row r="46" spans="1:9" ht="18.75" customHeight="1" thickBot="1" x14ac:dyDescent="0.3">
      <c r="A46" s="91">
        <v>17</v>
      </c>
      <c r="B46" s="23" t="s">
        <v>44</v>
      </c>
      <c r="C46" s="46" t="s">
        <v>12</v>
      </c>
      <c r="D46" s="46">
        <v>25819</v>
      </c>
      <c r="E46" s="46">
        <v>1</v>
      </c>
      <c r="F46" s="26">
        <f t="shared" ref="F46" si="27">D46*E46</f>
        <v>25819</v>
      </c>
      <c r="G46" s="65">
        <f t="shared" ref="G46" si="28">F46</f>
        <v>25819</v>
      </c>
      <c r="H46" s="66"/>
      <c r="I46" s="55"/>
    </row>
    <row r="47" spans="1:9" ht="17.25" customHeight="1" thickBot="1" x14ac:dyDescent="0.3">
      <c r="A47" s="92"/>
      <c r="B47" s="24" t="s">
        <v>45</v>
      </c>
      <c r="C47" s="45"/>
      <c r="D47" s="45"/>
      <c r="E47" s="45"/>
      <c r="F47" s="44"/>
      <c r="G47" s="67"/>
      <c r="H47" s="68"/>
      <c r="I47" s="53"/>
    </row>
    <row r="48" spans="1:9" ht="20.25" customHeight="1" thickBot="1" x14ac:dyDescent="0.3">
      <c r="A48" s="86" t="s">
        <v>46</v>
      </c>
      <c r="B48" s="87"/>
      <c r="C48" s="87"/>
      <c r="D48" s="87"/>
      <c r="E48" s="87"/>
      <c r="F48" s="87"/>
      <c r="G48" s="87"/>
      <c r="H48" s="87"/>
      <c r="I48" s="88"/>
    </row>
    <row r="49" spans="1:9" ht="21.75" customHeight="1" thickBot="1" x14ac:dyDescent="0.3">
      <c r="A49" s="5">
        <v>1</v>
      </c>
      <c r="B49" s="3" t="s">
        <v>47</v>
      </c>
      <c r="C49" s="3" t="s">
        <v>61</v>
      </c>
      <c r="D49" s="3">
        <v>20000</v>
      </c>
      <c r="E49" s="3">
        <v>1</v>
      </c>
      <c r="F49" s="6">
        <v>20000</v>
      </c>
      <c r="G49" s="62">
        <v>20000</v>
      </c>
      <c r="H49" s="63"/>
      <c r="I49" s="3"/>
    </row>
    <row r="50" spans="1:9" ht="19.5" customHeight="1" thickBot="1" x14ac:dyDescent="0.3">
      <c r="A50" s="5">
        <v>2</v>
      </c>
      <c r="B50" s="3" t="s">
        <v>48</v>
      </c>
      <c r="C50" s="3" t="s">
        <v>61</v>
      </c>
      <c r="D50" s="3">
        <v>10000</v>
      </c>
      <c r="E50" s="3">
        <v>1</v>
      </c>
      <c r="F50" s="6">
        <v>10000</v>
      </c>
      <c r="G50" s="62">
        <v>10000</v>
      </c>
      <c r="H50" s="63"/>
      <c r="I50" s="3"/>
    </row>
    <row r="51" spans="1:9" ht="20.25" customHeight="1" thickBot="1" x14ac:dyDescent="0.3">
      <c r="A51" s="86" t="s">
        <v>64</v>
      </c>
      <c r="B51" s="89"/>
      <c r="C51" s="89"/>
      <c r="D51" s="89"/>
      <c r="E51" s="89"/>
      <c r="F51" s="89"/>
      <c r="G51" s="89"/>
      <c r="H51" s="89"/>
      <c r="I51" s="90"/>
    </row>
    <row r="52" spans="1:9" ht="29.25" customHeight="1" thickBot="1" x14ac:dyDescent="0.3">
      <c r="A52" s="5">
        <v>1</v>
      </c>
      <c r="B52" s="3" t="s">
        <v>49</v>
      </c>
      <c r="C52" s="3" t="s">
        <v>12</v>
      </c>
      <c r="D52" s="6">
        <v>6000</v>
      </c>
      <c r="E52" s="6">
        <v>28</v>
      </c>
      <c r="F52" s="62">
        <v>168000</v>
      </c>
      <c r="G52" s="63"/>
      <c r="H52" s="25">
        <v>168000</v>
      </c>
      <c r="I52" s="3"/>
    </row>
    <row r="53" spans="1:9" ht="28.5" customHeight="1" thickBot="1" x14ac:dyDescent="0.3">
      <c r="A53" s="5">
        <v>2</v>
      </c>
      <c r="B53" s="3" t="s">
        <v>50</v>
      </c>
      <c r="C53" s="3" t="s">
        <v>12</v>
      </c>
      <c r="D53" s="6">
        <v>500</v>
      </c>
      <c r="E53" s="6">
        <v>74</v>
      </c>
      <c r="F53" s="62">
        <v>37000</v>
      </c>
      <c r="G53" s="63"/>
      <c r="H53" s="13">
        <v>37000</v>
      </c>
      <c r="I53" s="3"/>
    </row>
    <row r="54" spans="1:9" ht="20.25" thickBot="1" x14ac:dyDescent="0.3">
      <c r="A54" s="5">
        <v>3</v>
      </c>
      <c r="B54" s="36" t="s">
        <v>51</v>
      </c>
      <c r="C54" s="8" t="s">
        <v>52</v>
      </c>
      <c r="D54" s="6">
        <v>1000</v>
      </c>
      <c r="E54" s="6">
        <v>350</v>
      </c>
      <c r="F54" s="62">
        <v>350000</v>
      </c>
      <c r="G54" s="63"/>
      <c r="H54" s="13">
        <v>350000</v>
      </c>
      <c r="I54" s="3"/>
    </row>
    <row r="55" spans="1:9" ht="24.75" customHeight="1" thickBot="1" x14ac:dyDescent="0.3">
      <c r="A55" s="1">
        <v>4</v>
      </c>
      <c r="B55" s="14" t="s">
        <v>53</v>
      </c>
      <c r="C55" s="2" t="s">
        <v>52</v>
      </c>
      <c r="D55" s="4">
        <v>600</v>
      </c>
      <c r="E55" s="4">
        <v>350</v>
      </c>
      <c r="F55" s="75">
        <v>210000</v>
      </c>
      <c r="G55" s="76"/>
      <c r="H55" s="35">
        <v>210000</v>
      </c>
      <c r="I55" s="2"/>
    </row>
    <row r="56" spans="1:9" ht="16.5" customHeight="1" thickBot="1" x14ac:dyDescent="0.3">
      <c r="A56" s="77" t="s">
        <v>54</v>
      </c>
      <c r="B56" s="78"/>
      <c r="C56" s="78"/>
      <c r="D56" s="78"/>
      <c r="E56" s="79"/>
      <c r="F56" s="80">
        <f>F8+F9+F10+F12+F14+F16+F18+F21+F23+F25+F27+F30+F32+F34+F36+F38+F40+F43+F44+F46+F49+F50+F52+F53+F54+F55</f>
        <v>1338941</v>
      </c>
      <c r="G56" s="81"/>
      <c r="H56" s="29">
        <f>F56*98%</f>
        <v>1312162.18</v>
      </c>
      <c r="I56" s="29">
        <f>F56*2%</f>
        <v>26778.82</v>
      </c>
    </row>
    <row r="57" spans="1:9" ht="30" customHeight="1" thickBot="1" x14ac:dyDescent="0.3">
      <c r="A57" s="82" t="s">
        <v>55</v>
      </c>
      <c r="B57" s="83"/>
      <c r="C57" s="83"/>
      <c r="D57" s="83"/>
      <c r="E57" s="83"/>
      <c r="F57" s="84">
        <v>1</v>
      </c>
      <c r="G57" s="85"/>
      <c r="H57" s="9">
        <v>0.98</v>
      </c>
      <c r="I57" s="9">
        <v>0.02</v>
      </c>
    </row>
    <row r="58" spans="1:9" ht="15.75" x14ac:dyDescent="0.25">
      <c r="A58" s="7"/>
    </row>
    <row r="59" spans="1:9" ht="15.75" x14ac:dyDescent="0.25">
      <c r="A59" s="10" t="s">
        <v>65</v>
      </c>
      <c r="B59" s="59"/>
    </row>
    <row r="60" spans="1:9" x14ac:dyDescent="0.25">
      <c r="A60" s="64" t="s">
        <v>57</v>
      </c>
      <c r="B60" s="64"/>
    </row>
  </sheetData>
  <mergeCells count="76">
    <mergeCell ref="A14:A15"/>
    <mergeCell ref="A11:I11"/>
    <mergeCell ref="A12:A13"/>
    <mergeCell ref="A1:I1"/>
    <mergeCell ref="A4:I4"/>
    <mergeCell ref="A5:A6"/>
    <mergeCell ref="B5:B6"/>
    <mergeCell ref="C5:C6"/>
    <mergeCell ref="D5:F5"/>
    <mergeCell ref="G5:I5"/>
    <mergeCell ref="G6:H6"/>
    <mergeCell ref="G12:H12"/>
    <mergeCell ref="G13:H13"/>
    <mergeCell ref="G14:H14"/>
    <mergeCell ref="G15:H15"/>
    <mergeCell ref="A7:I7"/>
    <mergeCell ref="A25:A26"/>
    <mergeCell ref="G23:H23"/>
    <mergeCell ref="G24:H24"/>
    <mergeCell ref="A23:A24"/>
    <mergeCell ref="A21:A22"/>
    <mergeCell ref="G25:H25"/>
    <mergeCell ref="G26:H26"/>
    <mergeCell ref="G21:H21"/>
    <mergeCell ref="G22:H22"/>
    <mergeCell ref="G18:H18"/>
    <mergeCell ref="G19:H19"/>
    <mergeCell ref="A18:A20"/>
    <mergeCell ref="A16:A17"/>
    <mergeCell ref="G16:H16"/>
    <mergeCell ref="G17:H17"/>
    <mergeCell ref="G20:H20"/>
    <mergeCell ref="G29:H29"/>
    <mergeCell ref="G30:H30"/>
    <mergeCell ref="A27:A29"/>
    <mergeCell ref="G27:H27"/>
    <mergeCell ref="G28:H28"/>
    <mergeCell ref="A30:A31"/>
    <mergeCell ref="G34:H34"/>
    <mergeCell ref="G35:H35"/>
    <mergeCell ref="G32:H32"/>
    <mergeCell ref="G33:H33"/>
    <mergeCell ref="G31:H31"/>
    <mergeCell ref="G36:H36"/>
    <mergeCell ref="G37:H37"/>
    <mergeCell ref="A36:A37"/>
    <mergeCell ref="A34:A35"/>
    <mergeCell ref="A32:A33"/>
    <mergeCell ref="A42:A43"/>
    <mergeCell ref="G42:H42"/>
    <mergeCell ref="G43:H43"/>
    <mergeCell ref="A40:A41"/>
    <mergeCell ref="A38:A39"/>
    <mergeCell ref="G50:H50"/>
    <mergeCell ref="A51:I51"/>
    <mergeCell ref="F52:G52"/>
    <mergeCell ref="A46:A47"/>
    <mergeCell ref="G44:H44"/>
    <mergeCell ref="G45:H45"/>
    <mergeCell ref="A44:A45"/>
    <mergeCell ref="F53:G53"/>
    <mergeCell ref="A60:B60"/>
    <mergeCell ref="G46:H46"/>
    <mergeCell ref="G47:H47"/>
    <mergeCell ref="G38:H38"/>
    <mergeCell ref="G39:H39"/>
    <mergeCell ref="G40:H40"/>
    <mergeCell ref="G41:H41"/>
    <mergeCell ref="F54:G54"/>
    <mergeCell ref="F55:G55"/>
    <mergeCell ref="A56:E56"/>
    <mergeCell ref="F56:G56"/>
    <mergeCell ref="A57:E57"/>
    <mergeCell ref="F57:G57"/>
    <mergeCell ref="A48:I48"/>
    <mergeCell ref="G49:H49"/>
  </mergeCell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2021-10-08T09:52:25Z</dcterms:modified>
</cp:coreProperties>
</file>