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21" i="1"/>
  <c r="E16"/>
  <c r="E10"/>
  <c r="E8"/>
  <c r="E11"/>
  <c r="F21"/>
  <c r="E20" l="1"/>
</calcChain>
</file>

<file path=xl/sharedStrings.xml><?xml version="1.0" encoding="utf-8"?>
<sst xmlns="http://schemas.openxmlformats.org/spreadsheetml/2006/main" count="47" uniqueCount="39">
  <si>
    <t>№ з/п</t>
  </si>
  <si>
    <t>Захід</t>
  </si>
  <si>
    <t>Стаття витрат</t>
  </si>
  <si>
    <t>Розрахунок статті витрат</t>
  </si>
  <si>
    <t>ціна за одиницю</t>
  </si>
  <si>
    <t>сума</t>
  </si>
  <si>
    <t>громадський бюджет</t>
  </si>
  <si>
    <t>заявник разом із партнерами</t>
  </si>
  <si>
    <t>Джерела фінансування</t>
  </si>
  <si>
    <t>ІІІ. БЮДЖЕТ ПРОЕКТУ</t>
  </si>
  <si>
    <t>1.</t>
  </si>
  <si>
    <t>2.</t>
  </si>
  <si>
    <t>товар</t>
  </si>
  <si>
    <t>3.</t>
  </si>
  <si>
    <t>Всього по проекту:</t>
  </si>
  <si>
    <t>Питома вага витрат до загального бюджету, %</t>
  </si>
  <si>
    <t>Загальний бюджет проекту:</t>
  </si>
  <si>
    <t>Підключення до мережі Інтернет</t>
  </si>
  <si>
    <t>послуга</t>
  </si>
  <si>
    <t>4.</t>
  </si>
  <si>
    <t>5.</t>
  </si>
  <si>
    <t xml:space="preserve">Загальний бюджет проекту 96000 грн. 00 коп. </t>
  </si>
  <si>
    <t>(Дев'яносто шість тисяч грн. 00 коп.)</t>
  </si>
  <si>
    <t>Придбання комп'ютерів (системний блок, монітор, мишка, клавіатура) - 5 шт.</t>
  </si>
  <si>
    <t>Придбання ноутбука - 1 шт.</t>
  </si>
  <si>
    <t>Придбання комп'ютерних аксесуарів (навушників) - 6 шт.</t>
  </si>
  <si>
    <t>Придбання подовжувачів - 6 шт.</t>
  </si>
  <si>
    <t>Придбання програмного забезпечення (операційна система Windows 7) - 6 шт.</t>
  </si>
  <si>
    <t>Придбання програмного забезпечення (Microsoft Office-2007) - 1 шт.</t>
  </si>
  <si>
    <t>Придбання МФУ - 1 шт.</t>
  </si>
  <si>
    <t>Придбання  мультимедійного проектору - 1 шт.</t>
  </si>
  <si>
    <t>Автор проекту</t>
  </si>
  <si>
    <t>Денисюк О.А.</t>
  </si>
  <si>
    <t>6.</t>
  </si>
  <si>
    <t>7.</t>
  </si>
  <si>
    <t>8.</t>
  </si>
  <si>
    <t>9.</t>
  </si>
  <si>
    <t>10.</t>
  </si>
  <si>
    <t>Придбання проекційного екрану на тринозі - 1 шт.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</si>
</sst>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Лист1!$E$6:$E$7</c:f>
              <c:strCache>
                <c:ptCount val="1"/>
                <c:pt idx="0">
                  <c:v>Розрахунок статті витрат сума</c:v>
                </c:pt>
              </c:strCache>
            </c:strRef>
          </c:tx>
          <c:cat>
            <c:multiLvlStrRef>
              <c:f>Лист1!$A$8:$D$15</c:f>
              <c:multiLvlStrCache>
                <c:ptCount val="8"/>
                <c:lvl>
                  <c:pt idx="0">
                    <c:v>8300</c:v>
                  </c:pt>
                  <c:pt idx="1">
                    <c:v>9000</c:v>
                  </c:pt>
                  <c:pt idx="2">
                    <c:v>200</c:v>
                  </c:pt>
                  <c:pt idx="3">
                    <c:v>3200</c:v>
                  </c:pt>
                  <c:pt idx="4">
                    <c:v>3200</c:v>
                  </c:pt>
                  <c:pt idx="5">
                    <c:v>6100</c:v>
                  </c:pt>
                  <c:pt idx="6">
                    <c:v>11000</c:v>
                  </c:pt>
                  <c:pt idx="7">
                    <c:v>2000</c:v>
                  </c:pt>
                </c:lvl>
                <c:lvl>
                  <c:pt idx="0">
                    <c:v>товар</c:v>
                  </c:pt>
                  <c:pt idx="1">
                    <c:v>товар</c:v>
                  </c:pt>
                  <c:pt idx="2">
                    <c:v>товар</c:v>
                  </c:pt>
                  <c:pt idx="3">
                    <c:v>товар</c:v>
                  </c:pt>
                  <c:pt idx="4">
                    <c:v>товар</c:v>
                  </c:pt>
                  <c:pt idx="5">
                    <c:v>товар</c:v>
                  </c:pt>
                  <c:pt idx="6">
                    <c:v>товар</c:v>
                  </c:pt>
                  <c:pt idx="7">
                    <c:v>товар</c:v>
                  </c:pt>
                </c:lvl>
                <c:lvl>
                  <c:pt idx="0">
                    <c:v>Придбання комп'ютерів (системний блок, монітор, мишка, клавіатура) - 5 шт.</c:v>
                  </c:pt>
                  <c:pt idx="1">
                    <c:v>Придбання ноутбука - 1 шт.</c:v>
                  </c:pt>
                  <c:pt idx="2">
                    <c:v>Придбання комп'ютерних аксесуарів (навушників) - 6 шт.</c:v>
                  </c:pt>
                  <c:pt idx="3">
                    <c:v>Придбання програмного забезпечення (операційна система Windows 7) - 6 шт.</c:v>
                  </c:pt>
                  <c:pt idx="4">
                    <c:v>Придбання програмного забезпечення (Microsoft Office-2007) - 1 шт.</c:v>
                  </c:pt>
                  <c:pt idx="5">
                    <c:v>Придбання МФУ - 1 шт.</c:v>
                  </c:pt>
                  <c:pt idx="6">
                    <c:v>Придбання  мультимедійного проектору - 1 шт.</c:v>
                  </c:pt>
                  <c:pt idx="7">
                    <c:v>Придбання проекційного екрану на тринозі - 1 шт.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</c:lvl>
              </c:multiLvlStrCache>
            </c:multiLvlStrRef>
          </c:cat>
          <c:val>
            <c:numRef>
              <c:f>Лист1!$E$8:$E$15</c:f>
              <c:numCache>
                <c:formatCode>General</c:formatCode>
                <c:ptCount val="8"/>
                <c:pt idx="0">
                  <c:v>41500</c:v>
                </c:pt>
                <c:pt idx="1">
                  <c:v>9000</c:v>
                </c:pt>
                <c:pt idx="2">
                  <c:v>1200</c:v>
                </c:pt>
                <c:pt idx="3">
                  <c:v>19200</c:v>
                </c:pt>
                <c:pt idx="4">
                  <c:v>3200</c:v>
                </c:pt>
                <c:pt idx="5">
                  <c:v>6100</c:v>
                </c:pt>
                <c:pt idx="6">
                  <c:v>11000</c:v>
                </c:pt>
                <c:pt idx="7">
                  <c:v>2000</c:v>
                </c:pt>
              </c:numCache>
            </c:numRef>
          </c:val>
        </c:ser>
        <c:ser>
          <c:idx val="1"/>
          <c:order val="1"/>
          <c:tx>
            <c:strRef>
              <c:f>Лист1!$F$6:$F$7</c:f>
              <c:strCache>
                <c:ptCount val="1"/>
                <c:pt idx="0">
                  <c:v>Джерела фінансування громадський бюджет</c:v>
                </c:pt>
              </c:strCache>
            </c:strRef>
          </c:tx>
          <c:cat>
            <c:multiLvlStrRef>
              <c:f>Лист1!$A$8:$D$15</c:f>
              <c:multiLvlStrCache>
                <c:ptCount val="8"/>
                <c:lvl>
                  <c:pt idx="0">
                    <c:v>8300</c:v>
                  </c:pt>
                  <c:pt idx="1">
                    <c:v>9000</c:v>
                  </c:pt>
                  <c:pt idx="2">
                    <c:v>200</c:v>
                  </c:pt>
                  <c:pt idx="3">
                    <c:v>3200</c:v>
                  </c:pt>
                  <c:pt idx="4">
                    <c:v>3200</c:v>
                  </c:pt>
                  <c:pt idx="5">
                    <c:v>6100</c:v>
                  </c:pt>
                  <c:pt idx="6">
                    <c:v>11000</c:v>
                  </c:pt>
                  <c:pt idx="7">
                    <c:v>2000</c:v>
                  </c:pt>
                </c:lvl>
                <c:lvl>
                  <c:pt idx="0">
                    <c:v>товар</c:v>
                  </c:pt>
                  <c:pt idx="1">
                    <c:v>товар</c:v>
                  </c:pt>
                  <c:pt idx="2">
                    <c:v>товар</c:v>
                  </c:pt>
                  <c:pt idx="3">
                    <c:v>товар</c:v>
                  </c:pt>
                  <c:pt idx="4">
                    <c:v>товар</c:v>
                  </c:pt>
                  <c:pt idx="5">
                    <c:v>товар</c:v>
                  </c:pt>
                  <c:pt idx="6">
                    <c:v>товар</c:v>
                  </c:pt>
                  <c:pt idx="7">
                    <c:v>товар</c:v>
                  </c:pt>
                </c:lvl>
                <c:lvl>
                  <c:pt idx="0">
                    <c:v>Придбання комп'ютерів (системний блок, монітор, мишка, клавіатура) - 5 шт.</c:v>
                  </c:pt>
                  <c:pt idx="1">
                    <c:v>Придбання ноутбука - 1 шт.</c:v>
                  </c:pt>
                  <c:pt idx="2">
                    <c:v>Придбання комп'ютерних аксесуарів (навушників) - 6 шт.</c:v>
                  </c:pt>
                  <c:pt idx="3">
                    <c:v>Придбання програмного забезпечення (операційна система Windows 7) - 6 шт.</c:v>
                  </c:pt>
                  <c:pt idx="4">
                    <c:v>Придбання програмного забезпечення (Microsoft Office-2007) - 1 шт.</c:v>
                  </c:pt>
                  <c:pt idx="5">
                    <c:v>Придбання МФУ - 1 шт.</c:v>
                  </c:pt>
                  <c:pt idx="6">
                    <c:v>Придбання  мультимедійного проектору - 1 шт.</c:v>
                  </c:pt>
                  <c:pt idx="7">
                    <c:v>Придбання проекційного екрану на тринозі - 1 шт.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</c:lvl>
              </c:multiLvlStrCache>
            </c:multiLvlStrRef>
          </c:cat>
          <c:val>
            <c:numRef>
              <c:f>Лист1!$F$8:$F$15</c:f>
              <c:numCache>
                <c:formatCode>General</c:formatCode>
                <c:ptCount val="8"/>
                <c:pt idx="0">
                  <c:v>41500</c:v>
                </c:pt>
                <c:pt idx="1">
                  <c:v>9000</c:v>
                </c:pt>
                <c:pt idx="2">
                  <c:v>1200</c:v>
                </c:pt>
                <c:pt idx="3">
                  <c:v>19200</c:v>
                </c:pt>
                <c:pt idx="4">
                  <c:v>3200</c:v>
                </c:pt>
                <c:pt idx="5">
                  <c:v>6100</c:v>
                </c:pt>
                <c:pt idx="6">
                  <c:v>11000</c:v>
                </c:pt>
              </c:numCache>
            </c:numRef>
          </c:val>
        </c:ser>
        <c:ser>
          <c:idx val="2"/>
          <c:order val="2"/>
          <c:tx>
            <c:strRef>
              <c:f>Лист1!$G$6:$G$7</c:f>
              <c:strCache>
                <c:ptCount val="1"/>
                <c:pt idx="0">
                  <c:v>Джерела фінансування заявник разом із партнерами</c:v>
                </c:pt>
              </c:strCache>
            </c:strRef>
          </c:tx>
          <c:cat>
            <c:multiLvlStrRef>
              <c:f>Лист1!$A$8:$D$15</c:f>
              <c:multiLvlStrCache>
                <c:ptCount val="8"/>
                <c:lvl>
                  <c:pt idx="0">
                    <c:v>8300</c:v>
                  </c:pt>
                  <c:pt idx="1">
                    <c:v>9000</c:v>
                  </c:pt>
                  <c:pt idx="2">
                    <c:v>200</c:v>
                  </c:pt>
                  <c:pt idx="3">
                    <c:v>3200</c:v>
                  </c:pt>
                  <c:pt idx="4">
                    <c:v>3200</c:v>
                  </c:pt>
                  <c:pt idx="5">
                    <c:v>6100</c:v>
                  </c:pt>
                  <c:pt idx="6">
                    <c:v>11000</c:v>
                  </c:pt>
                  <c:pt idx="7">
                    <c:v>2000</c:v>
                  </c:pt>
                </c:lvl>
                <c:lvl>
                  <c:pt idx="0">
                    <c:v>товар</c:v>
                  </c:pt>
                  <c:pt idx="1">
                    <c:v>товар</c:v>
                  </c:pt>
                  <c:pt idx="2">
                    <c:v>товар</c:v>
                  </c:pt>
                  <c:pt idx="3">
                    <c:v>товар</c:v>
                  </c:pt>
                  <c:pt idx="4">
                    <c:v>товар</c:v>
                  </c:pt>
                  <c:pt idx="5">
                    <c:v>товар</c:v>
                  </c:pt>
                  <c:pt idx="6">
                    <c:v>товар</c:v>
                  </c:pt>
                  <c:pt idx="7">
                    <c:v>товар</c:v>
                  </c:pt>
                </c:lvl>
                <c:lvl>
                  <c:pt idx="0">
                    <c:v>Придбання комп'ютерів (системний блок, монітор, мишка, клавіатура) - 5 шт.</c:v>
                  </c:pt>
                  <c:pt idx="1">
                    <c:v>Придбання ноутбука - 1 шт.</c:v>
                  </c:pt>
                  <c:pt idx="2">
                    <c:v>Придбання комп'ютерних аксесуарів (навушників) - 6 шт.</c:v>
                  </c:pt>
                  <c:pt idx="3">
                    <c:v>Придбання програмного забезпечення (операційна система Windows 7) - 6 шт.</c:v>
                  </c:pt>
                  <c:pt idx="4">
                    <c:v>Придбання програмного забезпечення (Microsoft Office-2007) - 1 шт.</c:v>
                  </c:pt>
                  <c:pt idx="5">
                    <c:v>Придбання МФУ - 1 шт.</c:v>
                  </c:pt>
                  <c:pt idx="6">
                    <c:v>Придбання  мультимедійного проектору - 1 шт.</c:v>
                  </c:pt>
                  <c:pt idx="7">
                    <c:v>Придбання проекційного екрану на тринозі - 1 шт.</c:v>
                  </c:pt>
                </c:lvl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</c:lvl>
              </c:multiLvlStrCache>
            </c:multiLvlStrRef>
          </c:cat>
          <c:val>
            <c:numRef>
              <c:f>Лист1!$G$8:$G$15</c:f>
              <c:numCache>
                <c:formatCode>General</c:formatCode>
                <c:ptCount val="8"/>
                <c:pt idx="7">
                  <c:v>2000</c:v>
                </c:pt>
              </c:numCache>
            </c:numRef>
          </c:val>
        </c:ser>
        <c:axId val="85834752"/>
        <c:axId val="86053632"/>
      </c:barChart>
      <c:catAx>
        <c:axId val="85834752"/>
        <c:scaling>
          <c:orientation val="minMax"/>
        </c:scaling>
        <c:axPos val="b"/>
        <c:tickLblPos val="nextTo"/>
        <c:txPr>
          <a:bodyPr/>
          <a:lstStyle/>
          <a:p>
            <a:pPr>
              <a:defRPr lang="ru-RU"/>
            </a:pPr>
            <a:endParaRPr lang="uk-UA"/>
          </a:p>
        </c:txPr>
        <c:crossAx val="86053632"/>
        <c:crosses val="autoZero"/>
        <c:auto val="1"/>
        <c:lblAlgn val="ctr"/>
        <c:lblOffset val="100"/>
      </c:catAx>
      <c:valAx>
        <c:axId val="8605363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ru-RU"/>
            </a:pPr>
            <a:endParaRPr lang="uk-UA"/>
          </a:p>
        </c:txPr>
        <c:crossAx val="85834752"/>
        <c:crosses val="autoZero"/>
        <c:crossBetween val="between"/>
      </c:valAx>
    </c:plotArea>
    <c:legend>
      <c:legendPos val="r"/>
      <c:txPr>
        <a:bodyPr/>
        <a:lstStyle/>
        <a:p>
          <a:pPr>
            <a:defRPr lang="ru-RU"/>
          </a:pPr>
          <a:endParaRPr lang="uk-UA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view="pageBreakPreview" topLeftCell="A4" zoomScale="60" workbookViewId="0">
      <selection activeCell="B16" sqref="B16"/>
    </sheetView>
  </sheetViews>
  <sheetFormatPr defaultRowHeight="18.75"/>
  <cols>
    <col min="1" max="1" width="5" style="1" customWidth="1"/>
    <col min="2" max="2" width="38.28515625" style="1" customWidth="1"/>
    <col min="3" max="3" width="11.140625" style="1" customWidth="1"/>
    <col min="4" max="4" width="14.5703125" style="1" customWidth="1"/>
    <col min="5" max="5" width="9.140625" style="1" customWidth="1"/>
    <col min="6" max="6" width="17.7109375" style="1" customWidth="1"/>
    <col min="7" max="7" width="17.42578125" style="1" customWidth="1"/>
    <col min="8" max="16384" width="9.140625" style="1"/>
  </cols>
  <sheetData>
    <row r="1" spans="1:7" s="4" customFormat="1">
      <c r="C1" s="9" t="s">
        <v>9</v>
      </c>
    </row>
    <row r="2" spans="1:7" s="4" customFormat="1">
      <c r="C2" s="10"/>
    </row>
    <row r="3" spans="1:7" s="4" customFormat="1">
      <c r="C3" s="10" t="s">
        <v>21</v>
      </c>
    </row>
    <row r="4" spans="1:7" s="4" customFormat="1">
      <c r="C4" s="10" t="s">
        <v>22</v>
      </c>
    </row>
    <row r="6" spans="1:7" ht="36.75" customHeight="1">
      <c r="A6" s="17" t="s">
        <v>0</v>
      </c>
      <c r="B6" s="17" t="s">
        <v>1</v>
      </c>
      <c r="C6" s="17" t="s">
        <v>2</v>
      </c>
      <c r="D6" s="15" t="s">
        <v>3</v>
      </c>
      <c r="E6" s="16"/>
      <c r="F6" s="15" t="s">
        <v>8</v>
      </c>
      <c r="G6" s="16"/>
    </row>
    <row r="7" spans="1:7" ht="55.5" customHeight="1">
      <c r="A7" s="18"/>
      <c r="B7" s="18"/>
      <c r="C7" s="18"/>
      <c r="D7" s="3" t="s">
        <v>4</v>
      </c>
      <c r="E7" s="3" t="s">
        <v>5</v>
      </c>
      <c r="F7" s="3" t="s">
        <v>6</v>
      </c>
      <c r="G7" s="3" t="s">
        <v>7</v>
      </c>
    </row>
    <row r="8" spans="1:7" ht="63.75" customHeight="1">
      <c r="A8" s="2" t="s">
        <v>10</v>
      </c>
      <c r="B8" s="6" t="s">
        <v>23</v>
      </c>
      <c r="C8" s="2" t="s">
        <v>12</v>
      </c>
      <c r="D8" s="2">
        <v>8300</v>
      </c>
      <c r="E8" s="2">
        <f>D8*5</f>
        <v>41500</v>
      </c>
      <c r="F8" s="2">
        <v>41500</v>
      </c>
      <c r="G8" s="2"/>
    </row>
    <row r="9" spans="1:7" ht="36" customHeight="1">
      <c r="A9" s="2" t="s">
        <v>11</v>
      </c>
      <c r="B9" s="6" t="s">
        <v>24</v>
      </c>
      <c r="C9" s="2" t="s">
        <v>12</v>
      </c>
      <c r="D9" s="2">
        <v>9000</v>
      </c>
      <c r="E9" s="2">
        <v>9000</v>
      </c>
      <c r="F9" s="2">
        <v>9000</v>
      </c>
      <c r="G9" s="2"/>
    </row>
    <row r="10" spans="1:7" ht="45.75" customHeight="1">
      <c r="A10" s="2" t="s">
        <v>13</v>
      </c>
      <c r="B10" s="6" t="s">
        <v>25</v>
      </c>
      <c r="C10" s="2" t="s">
        <v>12</v>
      </c>
      <c r="D10" s="2">
        <v>200</v>
      </c>
      <c r="E10" s="2">
        <f>D10*6</f>
        <v>1200</v>
      </c>
      <c r="F10" s="2">
        <v>1200</v>
      </c>
      <c r="G10" s="2"/>
    </row>
    <row r="11" spans="1:7" ht="54.75" customHeight="1">
      <c r="A11" s="2" t="s">
        <v>19</v>
      </c>
      <c r="B11" s="6" t="s">
        <v>27</v>
      </c>
      <c r="C11" s="2" t="s">
        <v>12</v>
      </c>
      <c r="D11" s="2">
        <v>3200</v>
      </c>
      <c r="E11" s="2">
        <f>D11*6</f>
        <v>19200</v>
      </c>
      <c r="F11" s="2">
        <v>19200</v>
      </c>
      <c r="G11" s="2"/>
    </row>
    <row r="12" spans="1:7" ht="56.25">
      <c r="A12" s="2" t="s">
        <v>20</v>
      </c>
      <c r="B12" s="6" t="s">
        <v>28</v>
      </c>
      <c r="C12" s="2" t="s">
        <v>12</v>
      </c>
      <c r="D12" s="2">
        <v>3200</v>
      </c>
      <c r="E12" s="2">
        <v>3200</v>
      </c>
      <c r="F12" s="2">
        <v>3200</v>
      </c>
      <c r="G12" s="2"/>
    </row>
    <row r="13" spans="1:7" ht="33" customHeight="1">
      <c r="A13" s="2" t="s">
        <v>33</v>
      </c>
      <c r="B13" s="6" t="s">
        <v>29</v>
      </c>
      <c r="C13" s="2" t="s">
        <v>12</v>
      </c>
      <c r="D13" s="2">
        <v>6100</v>
      </c>
      <c r="E13" s="2">
        <v>6100</v>
      </c>
      <c r="F13" s="2">
        <v>6100</v>
      </c>
      <c r="G13" s="2"/>
    </row>
    <row r="14" spans="1:7" ht="43.5" customHeight="1">
      <c r="A14" s="11" t="s">
        <v>34</v>
      </c>
      <c r="B14" s="6" t="s">
        <v>30</v>
      </c>
      <c r="C14" s="2" t="s">
        <v>12</v>
      </c>
      <c r="D14" s="2">
        <v>11000</v>
      </c>
      <c r="E14" s="2">
        <v>11000</v>
      </c>
      <c r="F14" s="2">
        <v>11000</v>
      </c>
      <c r="G14" s="2"/>
    </row>
    <row r="15" spans="1:7" ht="37.5">
      <c r="A15" s="2" t="s">
        <v>35</v>
      </c>
      <c r="B15" s="6" t="s">
        <v>38</v>
      </c>
      <c r="C15" s="2" t="s">
        <v>12</v>
      </c>
      <c r="D15" s="2">
        <v>2000</v>
      </c>
      <c r="E15" s="2">
        <v>2000</v>
      </c>
      <c r="F15" s="2"/>
      <c r="G15" s="2">
        <v>2000</v>
      </c>
    </row>
    <row r="16" spans="1:7" ht="36" customHeight="1">
      <c r="A16" s="2" t="s">
        <v>36</v>
      </c>
      <c r="B16" s="6" t="s">
        <v>26</v>
      </c>
      <c r="C16" s="2" t="s">
        <v>12</v>
      </c>
      <c r="D16" s="2">
        <v>200</v>
      </c>
      <c r="E16" s="2">
        <f>D16*6</f>
        <v>1200</v>
      </c>
      <c r="F16" s="2"/>
      <c r="G16" s="2">
        <v>1200</v>
      </c>
    </row>
    <row r="17" spans="1:7" ht="37.5">
      <c r="A17" s="2" t="s">
        <v>37</v>
      </c>
      <c r="B17" s="6" t="s">
        <v>17</v>
      </c>
      <c r="C17" s="2" t="s">
        <v>18</v>
      </c>
      <c r="D17" s="2">
        <v>1600</v>
      </c>
      <c r="E17" s="2">
        <v>1600</v>
      </c>
      <c r="F17" s="2"/>
      <c r="G17" s="2">
        <v>1600</v>
      </c>
    </row>
    <row r="18" spans="1:7">
      <c r="A18" s="2"/>
      <c r="B18" s="6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12" t="s">
        <v>14</v>
      </c>
      <c r="C20" s="14"/>
      <c r="D20" s="8"/>
      <c r="E20" s="2">
        <f>SUM(E8:E17)</f>
        <v>96000</v>
      </c>
      <c r="F20" s="2"/>
      <c r="G20" s="2"/>
    </row>
    <row r="21" spans="1:7" ht="18.75" customHeight="1">
      <c r="A21" s="2"/>
      <c r="B21" s="12" t="s">
        <v>16</v>
      </c>
      <c r="C21" s="14"/>
      <c r="D21" s="8"/>
      <c r="E21" s="2">
        <v>96000</v>
      </c>
      <c r="F21" s="2">
        <f>E21*0.95</f>
        <v>91200</v>
      </c>
      <c r="G21" s="2">
        <f>E21*0.05</f>
        <v>4800</v>
      </c>
    </row>
    <row r="22" spans="1:7">
      <c r="A22" s="2"/>
      <c r="B22" s="8"/>
      <c r="C22" s="8"/>
      <c r="D22" s="8"/>
      <c r="E22" s="2"/>
      <c r="F22" s="2"/>
      <c r="G22" s="2"/>
    </row>
    <row r="23" spans="1:7" ht="18.75" customHeight="1">
      <c r="A23" s="2"/>
      <c r="B23" s="12" t="s">
        <v>15</v>
      </c>
      <c r="C23" s="13"/>
      <c r="D23" s="14"/>
      <c r="E23" s="2"/>
      <c r="F23" s="7">
        <v>0.95</v>
      </c>
      <c r="G23" s="7">
        <v>0.05</v>
      </c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7" spans="1:7" s="4" customFormat="1"/>
    <row r="28" spans="1:7" s="4" customFormat="1"/>
    <row r="29" spans="1:7" s="4" customFormat="1">
      <c r="A29" s="5" t="s">
        <v>31</v>
      </c>
      <c r="G29" s="4" t="s">
        <v>32</v>
      </c>
    </row>
    <row r="30" spans="1:7" s="4" customFormat="1">
      <c r="A30" s="5"/>
    </row>
    <row r="31" spans="1:7" s="4" customFormat="1"/>
    <row r="32" spans="1:7" s="4" customFormat="1"/>
    <row r="33" s="4" customFormat="1"/>
    <row r="34" s="4" customFormat="1"/>
    <row r="35" s="4" customFormat="1"/>
  </sheetData>
  <mergeCells count="8">
    <mergeCell ref="B23:D23"/>
    <mergeCell ref="B21:C21"/>
    <mergeCell ref="B20:C20"/>
    <mergeCell ref="F6:G6"/>
    <mergeCell ref="A6:A7"/>
    <mergeCell ref="B6:B7"/>
    <mergeCell ref="C6:C7"/>
    <mergeCell ref="D6:E6"/>
  </mergeCells>
  <printOptions horizontalCentered="1"/>
  <pageMargins left="0.23622047244094491" right="0.23622047244094491" top="0.55118110236220474" bottom="0.55118110236220474" header="0" footer="0"/>
  <pageSetup paperSize="9" scale="8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2017-10-02T12:53:43Z</dcterms:modified>
</cp:coreProperties>
</file>