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-90" windowWidth="17520" windowHeight="11760"/>
  </bookViews>
  <sheets>
    <sheet name="Розрахунок" sheetId="1" r:id="rId1"/>
  </sheets>
  <definedNames>
    <definedName name="_xlnm.Print_Area" localSheetId="0">Розрахунок!$A$1:$I$31</definedName>
  </definedNames>
  <calcPr calcId="145621"/>
</workbook>
</file>

<file path=xl/calcChain.xml><?xml version="1.0" encoding="utf-8"?>
<calcChain xmlns="http://schemas.openxmlformats.org/spreadsheetml/2006/main">
  <c r="K18" i="1" l="1"/>
  <c r="H12" i="1" l="1"/>
  <c r="I25" i="1" l="1"/>
  <c r="I21" i="1"/>
  <c r="G10" i="1"/>
  <c r="H10" i="1"/>
  <c r="I10" i="1"/>
  <c r="H13" i="1" l="1"/>
  <c r="H26" i="1"/>
  <c r="H24" i="1" l="1"/>
  <c r="H23" i="1"/>
  <c r="H21" i="1"/>
  <c r="H16" i="1"/>
  <c r="H17" i="1"/>
  <c r="H18" i="1"/>
  <c r="H19" i="1"/>
  <c r="H20" i="1"/>
  <c r="H15" i="1"/>
  <c r="I13" i="1"/>
  <c r="I26" i="1" s="1"/>
  <c r="G26" i="1" l="1"/>
  <c r="G25" i="1"/>
  <c r="G24" i="1"/>
  <c r="G23" i="1" l="1"/>
  <c r="G12" i="1"/>
  <c r="G16" i="1"/>
  <c r="G17" i="1"/>
  <c r="G18" i="1"/>
  <c r="G19" i="1"/>
  <c r="G20" i="1"/>
  <c r="G15" i="1"/>
  <c r="G21" i="1" s="1"/>
  <c r="G13" i="1" l="1"/>
  <c r="H25" i="1" l="1"/>
</calcChain>
</file>

<file path=xl/sharedStrings.xml><?xml version="1.0" encoding="utf-8"?>
<sst xmlns="http://schemas.openxmlformats.org/spreadsheetml/2006/main" count="54" uniqueCount="48">
  <si>
    <t>Захід</t>
  </si>
  <si>
    <t>Джерела фінансування</t>
  </si>
  <si>
    <t>орієнтовна ціна за од. (грн.)</t>
  </si>
  <si>
    <t>1.</t>
  </si>
  <si>
    <t>Захід 1</t>
  </si>
  <si>
    <t>2.</t>
  </si>
  <si>
    <t>Захід 2</t>
  </si>
  <si>
    <t>Загальний бюджет проекту:</t>
  </si>
  <si>
    <t>Питома вага витрат до загального бюджету проекту, %</t>
  </si>
  <si>
    <t>Разом:</t>
  </si>
  <si>
    <t>Захід 3</t>
  </si>
  <si>
    <t>Розрахунок статті витрат</t>
  </si>
  <si>
    <t>Одиниці виміру</t>
  </si>
  <si>
    <t>Захід 4</t>
  </si>
  <si>
    <t>громад-ський бюджет (грн.)</t>
  </si>
  <si>
    <t>Розборка грунту та вивіз сміття.</t>
  </si>
  <si>
    <t>м3</t>
  </si>
  <si>
    <t>м2</t>
  </si>
  <si>
    <t>Перебрик 500*210*60</t>
  </si>
  <si>
    <t>м</t>
  </si>
  <si>
    <t>шт</t>
  </si>
  <si>
    <t>Встановлення перебику</t>
  </si>
  <si>
    <t xml:space="preserve">Відсів гранітний </t>
  </si>
  <si>
    <t>т</t>
  </si>
  <si>
    <t>Гумова плитка Тар тан 500*30*500</t>
  </si>
  <si>
    <t>Укладка гумової плитки Тар тан 500*30*500</t>
  </si>
  <si>
    <t>Дитячий ігровий спортивно-гімнастичний комплекс.</t>
  </si>
  <si>
    <t>шт.</t>
  </si>
  <si>
    <t>Встановлення та монтаж</t>
  </si>
  <si>
    <t>Укладка покриття з відсіву                               h=10см з ущільненням.</t>
  </si>
  <si>
    <t>№                         з/п</t>
  </si>
  <si>
    <t>Стаття витрат                                          (товар, робота, послуга)</t>
  </si>
  <si>
    <t>сума                          (грн.)</t>
  </si>
  <si>
    <t>Підготовчі роботи</t>
  </si>
  <si>
    <t>Укладання договорів на реалізацію проекту з головним розпоядником коштів та/або розпорядником коштів нижчого рівня та/або одержувачем коштів</t>
  </si>
  <si>
    <t>Улаштування основи під спортивний майданчик</t>
  </si>
  <si>
    <t>Встановлення дитячого ігрового спортивно-гімнастичного комплексу</t>
  </si>
  <si>
    <t>_____________________________</t>
  </si>
  <si>
    <t xml:space="preserve"> «____»__________ 2020 р.</t>
  </si>
  <si>
    <t>Оксана Гайк</t>
  </si>
  <si>
    <t>3.</t>
  </si>
  <si>
    <t>4.</t>
  </si>
  <si>
    <t>підпис автора проєкту</t>
  </si>
  <si>
    <t>ІІІ. БЮДЖЕТ ПРОЄКТУ</t>
  </si>
  <si>
    <t>співфінан-сування автора (грн)</t>
  </si>
  <si>
    <t>кількість</t>
  </si>
  <si>
    <t>-</t>
  </si>
  <si>
    <t>Загальний бюджет проєкту                                                                                                                                                    Дитячий спортивно-ігровий комплекс «SPORTMIKS» у Довгинцівському районі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</si>
</sst>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rgb="FF00B0F0"/>
      <name val="Calibri"/>
      <family val="2"/>
      <charset val="1"/>
      <scheme val="minor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1"/>
      <scheme val="minor"/>
    </font>
    <font>
      <sz val="12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right"/>
    </xf>
    <xf numFmtId="4" fontId="0" fillId="0" borderId="0" xfId="0" applyNumberFormat="1"/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4" fontId="10" fillId="0" borderId="8" xfId="0" applyNumberFormat="1" applyFont="1" applyBorder="1"/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2" fontId="6" fillId="0" borderId="1" xfId="0" applyNumberFormat="1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12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BreakPreview" topLeftCell="A22" zoomScale="90" zoomScaleNormal="100" zoomScaleSheetLayoutView="90" workbookViewId="0">
      <selection activeCell="F25" sqref="F25"/>
    </sheetView>
  </sheetViews>
  <sheetFormatPr defaultRowHeight="15" x14ac:dyDescent="0.25"/>
  <cols>
    <col min="1" max="1" width="7.28515625" customWidth="1"/>
    <col min="3" max="3" width="30.85546875" customWidth="1"/>
    <col min="4" max="4" width="11.42578125" customWidth="1"/>
    <col min="5" max="5" width="10.140625" customWidth="1"/>
    <col min="6" max="6" width="10.7109375" customWidth="1"/>
    <col min="7" max="7" width="12.7109375" customWidth="1"/>
    <col min="8" max="8" width="11.85546875" style="8" customWidth="1"/>
    <col min="9" max="9" width="12" customWidth="1"/>
    <col min="11" max="11" width="11" bestFit="1" customWidth="1"/>
  </cols>
  <sheetData>
    <row r="1" spans="1:11" ht="11.25" customHeight="1" x14ac:dyDescent="0.25"/>
    <row r="2" spans="1:11" ht="19.5" x14ac:dyDescent="0.35">
      <c r="A2" s="37" t="s">
        <v>43</v>
      </c>
      <c r="B2" s="37"/>
      <c r="C2" s="37"/>
      <c r="D2" s="37"/>
      <c r="E2" s="37"/>
      <c r="F2" s="37"/>
      <c r="G2" s="37"/>
      <c r="H2" s="37"/>
      <c r="I2" s="37"/>
    </row>
    <row r="3" spans="1:11" ht="13.5" customHeight="1" x14ac:dyDescent="0.3">
      <c r="A3" s="1"/>
    </row>
    <row r="4" spans="1:11" ht="69.75" customHeight="1" x14ac:dyDescent="0.25">
      <c r="A4" s="38" t="s">
        <v>47</v>
      </c>
      <c r="B4" s="39"/>
      <c r="C4" s="39"/>
      <c r="D4" s="39"/>
      <c r="E4" s="39"/>
      <c r="F4" s="39"/>
      <c r="G4" s="39"/>
      <c r="H4" s="39"/>
      <c r="I4" s="39"/>
    </row>
    <row r="5" spans="1:11" ht="18" customHeight="1" x14ac:dyDescent="0.3">
      <c r="A5" s="2"/>
    </row>
    <row r="6" spans="1:11" ht="27" customHeight="1" x14ac:dyDescent="0.25">
      <c r="A6" s="45" t="s">
        <v>30</v>
      </c>
      <c r="B6" s="47" t="s">
        <v>0</v>
      </c>
      <c r="C6" s="47" t="s">
        <v>31</v>
      </c>
      <c r="D6" s="47" t="s">
        <v>11</v>
      </c>
      <c r="E6" s="47"/>
      <c r="F6" s="47"/>
      <c r="G6" s="47"/>
      <c r="H6" s="47" t="s">
        <v>1</v>
      </c>
      <c r="I6" s="47"/>
    </row>
    <row r="7" spans="1:11" ht="41.25" customHeight="1" x14ac:dyDescent="0.25">
      <c r="A7" s="48"/>
      <c r="B7" s="47"/>
      <c r="C7" s="47"/>
      <c r="D7" s="47" t="s">
        <v>2</v>
      </c>
      <c r="E7" s="45" t="s">
        <v>12</v>
      </c>
      <c r="F7" s="47" t="s">
        <v>45</v>
      </c>
      <c r="G7" s="47" t="s">
        <v>32</v>
      </c>
      <c r="H7" s="47" t="s">
        <v>14</v>
      </c>
      <c r="I7" s="47" t="s">
        <v>44</v>
      </c>
    </row>
    <row r="8" spans="1:11" ht="9.75" customHeight="1" x14ac:dyDescent="0.25">
      <c r="A8" s="46"/>
      <c r="B8" s="47"/>
      <c r="C8" s="47"/>
      <c r="D8" s="47"/>
      <c r="E8" s="46"/>
      <c r="F8" s="47"/>
      <c r="G8" s="47"/>
      <c r="H8" s="47"/>
      <c r="I8" s="47"/>
    </row>
    <row r="9" spans="1:11" ht="90" customHeight="1" x14ac:dyDescent="0.25">
      <c r="A9" s="4" t="s">
        <v>3</v>
      </c>
      <c r="B9" s="5" t="s">
        <v>4</v>
      </c>
      <c r="C9" s="7" t="s">
        <v>34</v>
      </c>
      <c r="D9" s="34">
        <v>0</v>
      </c>
      <c r="E9" s="34" t="s">
        <v>46</v>
      </c>
      <c r="F9" s="34">
        <v>0</v>
      </c>
      <c r="G9" s="34">
        <v>0</v>
      </c>
      <c r="H9" s="34">
        <v>0</v>
      </c>
      <c r="I9" s="34">
        <v>0</v>
      </c>
    </row>
    <row r="10" spans="1:11" ht="14.25" customHeight="1" x14ac:dyDescent="0.25">
      <c r="A10" s="40" t="s">
        <v>9</v>
      </c>
      <c r="B10" s="40"/>
      <c r="C10" s="40"/>
      <c r="D10" s="30"/>
      <c r="E10" s="30"/>
      <c r="F10" s="30"/>
      <c r="G10" s="30">
        <f t="shared" ref="F10:I10" si="0">G9</f>
        <v>0</v>
      </c>
      <c r="H10" s="30">
        <f t="shared" si="0"/>
        <v>0</v>
      </c>
      <c r="I10" s="36">
        <f t="shared" si="0"/>
        <v>0</v>
      </c>
    </row>
    <row r="11" spans="1:11" ht="21.75" customHeight="1" x14ac:dyDescent="0.25">
      <c r="A11" s="50" t="s">
        <v>5</v>
      </c>
      <c r="B11" s="50" t="s">
        <v>6</v>
      </c>
      <c r="C11" s="6" t="s">
        <v>33</v>
      </c>
      <c r="D11" s="10"/>
      <c r="E11" s="10"/>
      <c r="F11" s="10"/>
      <c r="G11" s="11"/>
      <c r="H11" s="10"/>
      <c r="I11" s="10"/>
    </row>
    <row r="12" spans="1:11" ht="40.5" customHeight="1" x14ac:dyDescent="0.25">
      <c r="A12" s="52"/>
      <c r="B12" s="53"/>
      <c r="C12" s="9" t="s">
        <v>15</v>
      </c>
      <c r="D12" s="11">
        <v>350</v>
      </c>
      <c r="E12" s="11" t="s">
        <v>16</v>
      </c>
      <c r="F12" s="11">
        <v>100</v>
      </c>
      <c r="G12" s="11">
        <f>D12*F12</f>
        <v>35000</v>
      </c>
      <c r="H12" s="11">
        <f>G12-I12</f>
        <v>25078</v>
      </c>
      <c r="I12" s="26">
        <v>9922</v>
      </c>
      <c r="K12" s="3"/>
    </row>
    <row r="13" spans="1:11" ht="14.25" customHeight="1" x14ac:dyDescent="0.25">
      <c r="A13" s="40" t="s">
        <v>9</v>
      </c>
      <c r="B13" s="40"/>
      <c r="C13" s="40"/>
      <c r="D13" s="27"/>
      <c r="E13" s="28"/>
      <c r="F13" s="27"/>
      <c r="G13" s="28">
        <f>SUM(G12:G12)</f>
        <v>35000</v>
      </c>
      <c r="H13" s="29">
        <f>H12</f>
        <v>25078</v>
      </c>
      <c r="I13" s="30">
        <f>I12</f>
        <v>9922</v>
      </c>
    </row>
    <row r="14" spans="1:11" ht="27" x14ac:dyDescent="0.25">
      <c r="A14" s="50" t="s">
        <v>40</v>
      </c>
      <c r="B14" s="50" t="s">
        <v>10</v>
      </c>
      <c r="C14" s="6" t="s">
        <v>35</v>
      </c>
      <c r="D14" s="11"/>
      <c r="E14" s="11"/>
      <c r="F14" s="11"/>
      <c r="G14" s="11"/>
      <c r="H14" s="10"/>
      <c r="I14" s="10"/>
    </row>
    <row r="15" spans="1:11" ht="31.5" customHeight="1" x14ac:dyDescent="0.25">
      <c r="A15" s="51"/>
      <c r="B15" s="51"/>
      <c r="C15" s="7" t="s">
        <v>29</v>
      </c>
      <c r="D15" s="11">
        <v>60</v>
      </c>
      <c r="E15" s="11" t="s">
        <v>17</v>
      </c>
      <c r="F15" s="11">
        <v>143</v>
      </c>
      <c r="G15" s="11">
        <f>D15*F15</f>
        <v>8580</v>
      </c>
      <c r="H15" s="11">
        <f>G15</f>
        <v>8580</v>
      </c>
      <c r="I15" s="34">
        <v>0</v>
      </c>
    </row>
    <row r="16" spans="1:11" ht="27.75" customHeight="1" x14ac:dyDescent="0.25">
      <c r="A16" s="51"/>
      <c r="B16" s="51"/>
      <c r="C16" s="7" t="s">
        <v>18</v>
      </c>
      <c r="D16" s="11">
        <v>50</v>
      </c>
      <c r="E16" s="11" t="s">
        <v>20</v>
      </c>
      <c r="F16" s="11">
        <v>96</v>
      </c>
      <c r="G16" s="11">
        <f t="shared" ref="G16:G20" si="1">D16*F16</f>
        <v>4800</v>
      </c>
      <c r="H16" s="11">
        <f t="shared" ref="H16:H20" si="2">G16</f>
        <v>4800</v>
      </c>
      <c r="I16" s="34">
        <v>0</v>
      </c>
    </row>
    <row r="17" spans="1:11" ht="27" customHeight="1" x14ac:dyDescent="0.25">
      <c r="A17" s="51"/>
      <c r="B17" s="51"/>
      <c r="C17" s="7" t="s">
        <v>21</v>
      </c>
      <c r="D17" s="11">
        <v>60</v>
      </c>
      <c r="E17" s="11" t="s">
        <v>19</v>
      </c>
      <c r="F17" s="11">
        <v>48</v>
      </c>
      <c r="G17" s="11">
        <f t="shared" si="1"/>
        <v>2880</v>
      </c>
      <c r="H17" s="11">
        <f t="shared" si="2"/>
        <v>2880</v>
      </c>
      <c r="I17" s="34">
        <v>0</v>
      </c>
      <c r="J17" s="3"/>
    </row>
    <row r="18" spans="1:11" ht="30.75" customHeight="1" x14ac:dyDescent="0.25">
      <c r="A18" s="51"/>
      <c r="B18" s="51"/>
      <c r="C18" s="7" t="s">
        <v>22</v>
      </c>
      <c r="D18" s="11">
        <v>350</v>
      </c>
      <c r="E18" s="11" t="s">
        <v>23</v>
      </c>
      <c r="F18" s="11">
        <v>64</v>
      </c>
      <c r="G18" s="11">
        <f t="shared" si="1"/>
        <v>22400</v>
      </c>
      <c r="H18" s="11">
        <f t="shared" si="2"/>
        <v>22400</v>
      </c>
      <c r="I18" s="34">
        <v>0</v>
      </c>
      <c r="K18" s="3">
        <f>H26+I26</f>
        <v>496060</v>
      </c>
    </row>
    <row r="19" spans="1:11" ht="31.5" customHeight="1" x14ac:dyDescent="0.25">
      <c r="A19" s="51"/>
      <c r="B19" s="51"/>
      <c r="C19" s="7" t="s">
        <v>24</v>
      </c>
      <c r="D19" s="11">
        <v>650</v>
      </c>
      <c r="E19" s="11" t="s">
        <v>17</v>
      </c>
      <c r="F19" s="11">
        <v>143</v>
      </c>
      <c r="G19" s="11">
        <f t="shared" si="1"/>
        <v>92950</v>
      </c>
      <c r="H19" s="11">
        <f t="shared" si="2"/>
        <v>92950</v>
      </c>
      <c r="I19" s="34">
        <v>0</v>
      </c>
    </row>
    <row r="20" spans="1:11" ht="33" customHeight="1" x14ac:dyDescent="0.25">
      <c r="A20" s="51"/>
      <c r="B20" s="51"/>
      <c r="C20" s="7" t="s">
        <v>25</v>
      </c>
      <c r="D20" s="11">
        <v>150</v>
      </c>
      <c r="E20" s="11" t="s">
        <v>17</v>
      </c>
      <c r="F20" s="11">
        <v>143</v>
      </c>
      <c r="G20" s="11">
        <f t="shared" si="1"/>
        <v>21450</v>
      </c>
      <c r="H20" s="11">
        <f t="shared" si="2"/>
        <v>21450</v>
      </c>
      <c r="I20" s="34">
        <v>0</v>
      </c>
    </row>
    <row r="21" spans="1:11" ht="16.5" customHeight="1" x14ac:dyDescent="0.25">
      <c r="A21" s="41" t="s">
        <v>9</v>
      </c>
      <c r="B21" s="42"/>
      <c r="C21" s="43"/>
      <c r="D21" s="27"/>
      <c r="E21" s="27"/>
      <c r="F21" s="27"/>
      <c r="G21" s="28">
        <f>G15+G16+G17+G18+G19+G20</f>
        <v>153060</v>
      </c>
      <c r="H21" s="28">
        <f>H15+H16+H17+H18+H19+H20</f>
        <v>153060</v>
      </c>
      <c r="I21" s="30">
        <f>I20+I19+I18+I17+I16+I15</f>
        <v>0</v>
      </c>
    </row>
    <row r="22" spans="1:11" ht="54" customHeight="1" x14ac:dyDescent="0.25">
      <c r="A22" s="50" t="s">
        <v>41</v>
      </c>
      <c r="B22" s="50" t="s">
        <v>13</v>
      </c>
      <c r="C22" s="20" t="s">
        <v>36</v>
      </c>
      <c r="D22" s="10"/>
      <c r="E22" s="10"/>
      <c r="F22" s="10"/>
      <c r="G22" s="12"/>
      <c r="H22" s="10"/>
      <c r="I22" s="35"/>
      <c r="K22" s="3"/>
    </row>
    <row r="23" spans="1:11" ht="42.75" customHeight="1" x14ac:dyDescent="0.25">
      <c r="A23" s="66"/>
      <c r="B23" s="66"/>
      <c r="C23" s="19" t="s">
        <v>26</v>
      </c>
      <c r="D23" s="11">
        <v>246000</v>
      </c>
      <c r="E23" s="11" t="s">
        <v>27</v>
      </c>
      <c r="F23" s="10">
        <v>1</v>
      </c>
      <c r="G23" s="11">
        <f>D23*F23</f>
        <v>246000</v>
      </c>
      <c r="H23" s="11">
        <f>G23</f>
        <v>246000</v>
      </c>
      <c r="I23" s="34">
        <v>0</v>
      </c>
    </row>
    <row r="24" spans="1:11" ht="33" customHeight="1" x14ac:dyDescent="0.25">
      <c r="A24" s="67"/>
      <c r="B24" s="67"/>
      <c r="C24" s="19" t="s">
        <v>28</v>
      </c>
      <c r="D24" s="11">
        <v>62000</v>
      </c>
      <c r="E24" s="11" t="s">
        <v>27</v>
      </c>
      <c r="F24" s="10">
        <v>1</v>
      </c>
      <c r="G24" s="11">
        <f>D24*F24</f>
        <v>62000</v>
      </c>
      <c r="H24" s="11">
        <f>G24</f>
        <v>62000</v>
      </c>
      <c r="I24" s="34">
        <v>0</v>
      </c>
    </row>
    <row r="25" spans="1:11" ht="17.25" customHeight="1" x14ac:dyDescent="0.25">
      <c r="A25" s="63" t="s">
        <v>9</v>
      </c>
      <c r="B25" s="64"/>
      <c r="C25" s="65"/>
      <c r="D25" s="27"/>
      <c r="E25" s="32"/>
      <c r="F25" s="32"/>
      <c r="G25" s="28">
        <f>G23+G24</f>
        <v>308000</v>
      </c>
      <c r="H25" s="28">
        <f>SUM(H23:H24)</f>
        <v>308000</v>
      </c>
      <c r="I25" s="30">
        <f>I24+I23</f>
        <v>0</v>
      </c>
    </row>
    <row r="26" spans="1:11" x14ac:dyDescent="0.25">
      <c r="A26" s="44" t="s">
        <v>7</v>
      </c>
      <c r="B26" s="44"/>
      <c r="C26" s="44"/>
      <c r="D26" s="44"/>
      <c r="E26" s="44"/>
      <c r="F26" s="44"/>
      <c r="G26" s="31">
        <f>G13+G21+G25</f>
        <v>496060</v>
      </c>
      <c r="H26" s="31">
        <f>H25+H21+H13</f>
        <v>486138</v>
      </c>
      <c r="I26" s="31">
        <f>I13</f>
        <v>9922</v>
      </c>
    </row>
    <row r="27" spans="1:11" x14ac:dyDescent="0.25">
      <c r="A27" s="60" t="s">
        <v>8</v>
      </c>
      <c r="B27" s="61"/>
      <c r="C27" s="61"/>
      <c r="D27" s="61"/>
      <c r="E27" s="61"/>
      <c r="F27" s="61"/>
      <c r="G27" s="33">
        <v>1</v>
      </c>
      <c r="H27" s="33">
        <v>0.98</v>
      </c>
      <c r="I27" s="33">
        <v>0.02</v>
      </c>
    </row>
    <row r="28" spans="1:11" ht="50.25" customHeight="1" x14ac:dyDescent="0.25">
      <c r="A28" s="15"/>
      <c r="B28" s="16"/>
      <c r="C28" s="16"/>
      <c r="D28" s="16"/>
      <c r="E28" s="16"/>
      <c r="F28" s="16"/>
      <c r="G28" s="16"/>
      <c r="H28" s="17"/>
      <c r="I28" s="18"/>
      <c r="K28" s="3"/>
    </row>
    <row r="29" spans="1:11" ht="35.25" customHeight="1" x14ac:dyDescent="0.35">
      <c r="A29" s="21"/>
      <c r="B29" s="59" t="s">
        <v>37</v>
      </c>
      <c r="C29" s="59"/>
      <c r="D29" s="59"/>
      <c r="E29" s="25"/>
      <c r="F29" s="25"/>
      <c r="G29" s="59" t="s">
        <v>39</v>
      </c>
      <c r="H29" s="59"/>
      <c r="I29" s="59"/>
      <c r="K29" s="3"/>
    </row>
    <row r="30" spans="1:11" ht="15.75" customHeight="1" x14ac:dyDescent="0.35">
      <c r="A30" s="21"/>
      <c r="B30" s="62" t="s">
        <v>42</v>
      </c>
      <c r="C30" s="62"/>
      <c r="D30" s="62"/>
      <c r="E30" s="21"/>
      <c r="F30" s="21"/>
      <c r="G30" s="21"/>
      <c r="H30" s="22"/>
      <c r="I30" s="23"/>
    </row>
    <row r="31" spans="1:11" ht="21.75" customHeight="1" x14ac:dyDescent="0.35">
      <c r="A31" s="24"/>
      <c r="B31" s="24"/>
      <c r="C31" s="24"/>
      <c r="D31" s="24"/>
      <c r="E31" s="24"/>
      <c r="F31" s="24"/>
      <c r="G31" s="54" t="s">
        <v>38</v>
      </c>
      <c r="H31" s="54"/>
      <c r="I31" s="54"/>
    </row>
    <row r="32" spans="1:11" x14ac:dyDescent="0.25">
      <c r="A32" s="57"/>
      <c r="B32" s="58"/>
      <c r="C32" s="58"/>
      <c r="D32" s="58"/>
      <c r="E32" s="58"/>
      <c r="F32" s="58"/>
      <c r="G32" s="55"/>
      <c r="H32" s="56"/>
      <c r="I32" s="56"/>
    </row>
    <row r="33" spans="1:9" ht="83.2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</row>
    <row r="35" spans="1:9" x14ac:dyDescent="0.25">
      <c r="A35" s="49"/>
      <c r="B35" s="49"/>
      <c r="C35" s="49"/>
      <c r="D35" s="49"/>
      <c r="E35" s="49"/>
      <c r="F35" s="49"/>
      <c r="G35" s="49"/>
      <c r="H35" s="49"/>
      <c r="I35" s="49"/>
    </row>
  </sheetData>
  <mergeCells count="32">
    <mergeCell ref="A10:C10"/>
    <mergeCell ref="A35:I35"/>
    <mergeCell ref="B14:B20"/>
    <mergeCell ref="A11:A12"/>
    <mergeCell ref="B11:B12"/>
    <mergeCell ref="A14:A20"/>
    <mergeCell ref="G31:I31"/>
    <mergeCell ref="G32:I32"/>
    <mergeCell ref="A32:F32"/>
    <mergeCell ref="G29:I29"/>
    <mergeCell ref="A27:F27"/>
    <mergeCell ref="B29:D29"/>
    <mergeCell ref="B30:D30"/>
    <mergeCell ref="A25:C25"/>
    <mergeCell ref="B22:B24"/>
    <mergeCell ref="A22:A24"/>
    <mergeCell ref="A2:I2"/>
    <mergeCell ref="A4:I4"/>
    <mergeCell ref="A13:C13"/>
    <mergeCell ref="A21:C21"/>
    <mergeCell ref="A26:F26"/>
    <mergeCell ref="E7:E8"/>
    <mergeCell ref="B6:B8"/>
    <mergeCell ref="C6:C8"/>
    <mergeCell ref="D6:G6"/>
    <mergeCell ref="H6:I6"/>
    <mergeCell ref="D7:D8"/>
    <mergeCell ref="F7:F8"/>
    <mergeCell ref="G7:G8"/>
    <mergeCell ref="H7:H8"/>
    <mergeCell ref="I7:I8"/>
    <mergeCell ref="A6:A8"/>
  </mergeCells>
  <pageMargins left="0.70866141732283461" right="0.7086614173228346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Розрахунок</vt:lpstr>
      <vt:lpstr>Розрахунок!Область_печати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cp:lastPrinted>2020-10-01T05:32:07Z</cp:lastPrinted>
  <dcterms:created xsi:type="dcterms:W3CDTF">2019-07-30T07:41:30Z</dcterms:created>
  <dcterms:modified xsi:type="dcterms:W3CDTF">2020-10-01T05:32:34Z</dcterms:modified>
</cp:coreProperties>
</file>